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465" yWindow="300" windowWidth="13185" windowHeight="9090"/>
  </bookViews>
  <sheets>
    <sheet name="Table 31 - FT and PT Enrollment" sheetId="1" r:id="rId1"/>
  </sheets>
  <definedNames>
    <definedName name="_xlnm.Print_Area" localSheetId="0">'Table 31 - FT and PT Enrollment'!$A$1:$I$98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G92" i="1"/>
  <c r="F92"/>
  <c r="E92"/>
  <c r="D92"/>
  <c r="C92"/>
  <c r="I92" s="1"/>
  <c r="B92"/>
  <c r="H92" s="1"/>
  <c r="I91"/>
  <c r="H91"/>
  <c r="I90"/>
  <c r="H90"/>
  <c r="G86"/>
  <c r="G94" s="1"/>
  <c r="F86"/>
  <c r="F94" s="1"/>
  <c r="E86"/>
  <c r="E94" s="1"/>
  <c r="D86"/>
  <c r="D94" s="1"/>
  <c r="C86"/>
  <c r="C94" s="1"/>
  <c r="B86"/>
  <c r="B94" s="1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I86" s="1"/>
  <c r="I94" s="1"/>
  <c r="H62"/>
  <c r="H86" s="1"/>
  <c r="H94" s="1"/>
  <c r="G48"/>
  <c r="F48"/>
  <c r="E48"/>
  <c r="D48"/>
  <c r="C48"/>
  <c r="B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I48" s="1"/>
  <c r="H27"/>
  <c r="H48" s="1"/>
  <c r="G23"/>
  <c r="G50" s="1"/>
  <c r="G96" s="1"/>
  <c r="F23"/>
  <c r="F50" s="1"/>
  <c r="F96" s="1"/>
  <c r="E23"/>
  <c r="E50" s="1"/>
  <c r="E96" s="1"/>
  <c r="D23"/>
  <c r="D50" s="1"/>
  <c r="D96" s="1"/>
  <c r="C23"/>
  <c r="C50" s="1"/>
  <c r="C96" s="1"/>
  <c r="I96" s="1"/>
  <c r="B23"/>
  <c r="B50" s="1"/>
  <c r="B96" s="1"/>
  <c r="H96" s="1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I23" s="1"/>
  <c r="I50" s="1"/>
  <c r="H10"/>
  <c r="H23" s="1"/>
  <c r="H50" s="1"/>
</calcChain>
</file>

<file path=xl/sharedStrings.xml><?xml version="1.0" encoding="utf-8"?>
<sst xmlns="http://schemas.openxmlformats.org/spreadsheetml/2006/main" count="120" uniqueCount="83">
  <si>
    <t>UNDERGRADUATE</t>
  </si>
  <si>
    <t>FIRST PROFESSIONAL</t>
  </si>
  <si>
    <t>GRADUATE</t>
  </si>
  <si>
    <t>TOTAL</t>
  </si>
  <si>
    <t>FULL-</t>
  </si>
  <si>
    <t>PART-</t>
  </si>
  <si>
    <t>INSTITUTION</t>
  </si>
  <si>
    <t>TIME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</si>
  <si>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</si>
  <si>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</si>
  <si>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</si>
  <si>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</si>
  <si>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</si>
  <si>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</si>
  <si>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</si>
  <si>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</si>
  <si>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</si>
  <si>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</si>
  <si>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</si>
  <si>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</si>
  <si>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</si>
  <si>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</si>
  <si>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</si>
  <si>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</si>
  <si>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</si>
  <si>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</si>
  <si>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</si>
  <si>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</si>
  <si>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</si>
  <si>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</si>
  <si>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</si>
  <si>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</si>
  <si>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</si>
  <si>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</si>
  <si>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</si>
  <si>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</si>
  <si>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SOURCE:  DHE02, Supplement to the IPEDS EF</t>
  </si>
  <si>
    <t>PRIVATE NOT-FOR-PROFIT (INDEPENDENT) BACCALAUREATE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</si>
  <si>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</si>
  <si>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</si>
  <si>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</si>
  <si>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</si>
  <si>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</si>
  <si>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</si>
  <si>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</si>
  <si>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</si>
  <si>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</si>
  <si>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</si>
  <si>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</si>
  <si>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</si>
  <si>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</si>
  <si>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</si>
  <si>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</si>
  <si>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</si>
  <si>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</si>
  <si>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</si>
  <si>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</si>
  <si>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</si>
  <si>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</si>
  <si>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</si>
  <si>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</si>
  <si>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</si>
  <si>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</si>
  <si>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</si>
  <si>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</si>
  <si>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N/A indicates data are not available</t>
  </si>
  <si>
    <t>TABLE 31</t>
  </si>
  <si>
    <t>TABLE 32</t>
  </si>
  <si>
    <t>SOURCE:  Enhanced Missouri Student Achievement Study</t>
  </si>
  <si>
    <t>MSU- WEST PLAINS</t>
  </si>
  <si>
    <t>MISSOURI STATE</t>
  </si>
  <si>
    <t>UCM</t>
  </si>
  <si>
    <t>CENTRAL METHODIST - GR / EXT.</t>
  </si>
  <si>
    <t>CENTRAL METHODIST - CLAS</t>
  </si>
  <si>
    <t>MCC - BLUE RIVER</t>
  </si>
  <si>
    <t>MCC - LONGVIEW</t>
  </si>
  <si>
    <t>MCC - MAPLE WOODS</t>
  </si>
  <si>
    <t>MCC - PENN VALLEY</t>
  </si>
  <si>
    <t>MCC - BUSINESS AND TECHNOLOGY</t>
  </si>
  <si>
    <t>ST. LOUIS CC -WILDWOOD</t>
  </si>
  <si>
    <t>MISSOURI UNIV. OF SCI. AND TECH.</t>
  </si>
  <si>
    <t>TOTAL FULL- AND PART-TIME HEADCOUNT ENROLLMENT AT PUBLIC INSTITUTIONS, BY STUDENT LEVEL, FALL 2008</t>
  </si>
  <si>
    <t>TOTAL FULL- AND PART-TIME HEADCOUNT ENROLLMENT AT PRIVATE NOT-FOR-PROFIT  (INDEPENDENT)  INSTITUTIONS, BY STUDENT LEVEL, FALL 2008</t>
  </si>
</sst>
</file>

<file path=xl/styles.xml><?xml version="1.0" encoding="utf-8"?>
<styleSheet xmlns="http://schemas.openxmlformats.org/spreadsheetml/2006/main">
  <fonts count="4">
    <font>
      <sz val="7"/>
      <name val="Times New Roman"/>
    </font>
    <font>
      <sz val="7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1" fillId="0" borderId="0" xfId="0" applyFont="1" applyAlignment="1"/>
    <xf numFmtId="0" fontId="2" fillId="0" borderId="0" xfId="1" applyFont="1" applyAlignment="1"/>
    <xf numFmtId="0" fontId="2" fillId="0" borderId="1" xfId="1" applyFont="1" applyBorder="1" applyAlignment="1"/>
    <xf numFmtId="0" fontId="2" fillId="0" borderId="1" xfId="1" applyNumberFormat="1" applyFont="1" applyBorder="1" applyAlignment="1">
      <alignment horizontal="centerContinuous"/>
    </xf>
    <xf numFmtId="0" fontId="2" fillId="0" borderId="0" xfId="1" applyFont="1" applyAlignment="1">
      <alignment horizontal="center"/>
    </xf>
    <xf numFmtId="0" fontId="2" fillId="0" borderId="2" xfId="1" applyFont="1" applyBorder="1" applyAlignment="1"/>
    <xf numFmtId="0" fontId="3" fillId="0" borderId="0" xfId="1" applyFont="1" applyAlignment="1">
      <alignment horizontal="left" wrapText="1"/>
    </xf>
    <xf numFmtId="3" fontId="2" fillId="0" borderId="0" xfId="1" applyNumberFormat="1" applyFont="1" applyAlignment="1"/>
    <xf numFmtId="3" fontId="2" fillId="0" borderId="0" xfId="1" applyNumberFormat="1" applyFont="1"/>
    <xf numFmtId="0" fontId="2" fillId="0" borderId="0" xfId="1" applyFont="1" applyFill="1" applyAlignment="1"/>
    <xf numFmtId="0" fontId="2" fillId="0" borderId="0" xfId="1" applyFont="1"/>
    <xf numFmtId="0" fontId="2" fillId="0" borderId="3" xfId="1" applyFont="1" applyBorder="1" applyAlignment="1"/>
    <xf numFmtId="3" fontId="2" fillId="0" borderId="3" xfId="1" applyNumberFormat="1" applyFont="1" applyBorder="1" applyAlignment="1"/>
    <xf numFmtId="0" fontId="2" fillId="0" borderId="0" xfId="1" applyNumberFormat="1" applyFont="1" applyAlignment="1">
      <alignment horizontal="left" wrapText="1"/>
    </xf>
    <xf numFmtId="0" fontId="1" fillId="0" borderId="0" xfId="1" applyFont="1" applyAlignment="1">
      <alignment wrapText="1"/>
    </xf>
    <xf numFmtId="0" fontId="1" fillId="0" borderId="0" xfId="1" applyFont="1" applyAlignment="1">
      <alignment wrapText="1"/>
    </xf>
    <xf numFmtId="3" fontId="2" fillId="0" borderId="1" xfId="1" applyNumberFormat="1" applyFont="1" applyBorder="1" applyAlignment="1">
      <alignment horizontal="centerContinuous"/>
    </xf>
    <xf numFmtId="3" fontId="2" fillId="0" borderId="0" xfId="1" applyNumberFormat="1" applyFont="1" applyAlignment="1">
      <alignment horizontal="center"/>
    </xf>
    <xf numFmtId="3" fontId="2" fillId="0" borderId="2" xfId="1" applyNumberFormat="1" applyFont="1" applyBorder="1" applyAlignment="1"/>
    <xf numFmtId="0" fontId="0" fillId="0" borderId="0" xfId="0" applyNumberFormat="1"/>
    <xf numFmtId="3" fontId="2" fillId="0" borderId="0" xfId="1" applyNumberFormat="1" applyFont="1" applyAlignment="1">
      <alignment horizontal="right"/>
    </xf>
    <xf numFmtId="0" fontId="2" fillId="0" borderId="0" xfId="1" applyFont="1" applyAlignment="1">
      <alignment horizontal="left" wrapText="1"/>
    </xf>
    <xf numFmtId="3" fontId="2" fillId="0" borderId="1" xfId="1" applyNumberFormat="1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99"/>
  <sheetViews>
    <sheetView tabSelected="1" showOutlineSymbols="0" zoomScaleNormal="87" workbookViewId="0">
      <selection sqref="A1:XFD1048576"/>
    </sheetView>
  </sheetViews>
  <sheetFormatPr defaultColWidth="15.796875" defaultRowHeight="11.25"/>
  <cols>
    <col min="1" max="1" width="48.3984375" style="1" customWidth="1"/>
    <col min="2" max="3" width="10.796875" style="1" customWidth="1"/>
    <col min="4" max="5" width="13" style="1" customWidth="1"/>
    <col min="6" max="9" width="10.796875" style="1" customWidth="1"/>
    <col min="10" max="16384" width="15.796875" style="1"/>
  </cols>
  <sheetData>
    <row r="1" spans="1:10" ht="12.95" customHeight="1">
      <c r="A1" s="1" t="s">
        <v>66</v>
      </c>
    </row>
    <row r="2" spans="1:10" ht="12.95" customHeight="1">
      <c r="A2" s="1" t="s">
        <v>81</v>
      </c>
    </row>
    <row r="3" spans="1:10" ht="12.95" customHeight="1" thickBot="1"/>
    <row r="4" spans="1:10" ht="12.75" customHeight="1" thickTop="1">
      <c r="A4" s="2"/>
      <c r="B4" s="3" t="s">
        <v>0</v>
      </c>
      <c r="C4" s="3"/>
      <c r="D4" s="3" t="s">
        <v>1</v>
      </c>
      <c r="E4" s="3"/>
      <c r="F4" s="3" t="s">
        <v>2</v>
      </c>
      <c r="G4" s="3"/>
      <c r="H4" s="3" t="s">
        <v>3</v>
      </c>
      <c r="I4" s="3"/>
    </row>
    <row r="5" spans="1:10" ht="12.75" customHeight="1"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</row>
    <row r="6" spans="1:10" ht="12.75" customHeight="1">
      <c r="A6" s="1" t="s">
        <v>6</v>
      </c>
      <c r="B6" s="4" t="s">
        <v>7</v>
      </c>
      <c r="C6" s="4" t="s">
        <v>7</v>
      </c>
      <c r="D6" s="4" t="s">
        <v>7</v>
      </c>
      <c r="E6" s="4" t="s">
        <v>7</v>
      </c>
      <c r="F6" s="4" t="s">
        <v>7</v>
      </c>
      <c r="G6" s="4" t="s">
        <v>7</v>
      </c>
      <c r="H6" s="4" t="s">
        <v>7</v>
      </c>
      <c r="I6" s="4" t="s">
        <v>7</v>
      </c>
    </row>
    <row r="7" spans="1:10" ht="12.95" customHeight="1">
      <c r="A7" s="5"/>
      <c r="B7" s="5"/>
      <c r="C7" s="5"/>
      <c r="D7" s="5"/>
      <c r="E7" s="5"/>
      <c r="F7" s="5"/>
      <c r="G7" s="5"/>
      <c r="H7" s="5"/>
      <c r="I7" s="5"/>
    </row>
    <row r="8" spans="1:10" ht="25.5" customHeight="1">
      <c r="A8" s="6" t="s">
        <v>8</v>
      </c>
      <c r="H8" s="7"/>
    </row>
    <row r="9" spans="1:10" ht="12.95" customHeight="1">
      <c r="A9" s="6"/>
      <c r="H9" s="7"/>
    </row>
    <row r="10" spans="1:10" ht="12.95" customHeight="1">
      <c r="A10" s="1" t="s">
        <v>9</v>
      </c>
      <c r="B10" s="1">
        <v>1316</v>
      </c>
      <c r="C10" s="1">
        <v>538</v>
      </c>
      <c r="D10" s="8">
        <v>0</v>
      </c>
      <c r="E10" s="8">
        <v>0</v>
      </c>
      <c r="F10" s="8">
        <v>0</v>
      </c>
      <c r="G10" s="8">
        <v>0</v>
      </c>
      <c r="H10" s="8">
        <f>B10+D10+F10</f>
        <v>1316</v>
      </c>
      <c r="I10" s="8">
        <f>G10+E10+C10</f>
        <v>538</v>
      </c>
      <c r="J10" s="7"/>
    </row>
    <row r="11" spans="1:10" ht="12.95" customHeight="1">
      <c r="A11" s="1" t="s">
        <v>10</v>
      </c>
      <c r="B11" s="1">
        <v>1961</v>
      </c>
      <c r="C11" s="1">
        <v>975</v>
      </c>
      <c r="D11" s="8">
        <v>0</v>
      </c>
      <c r="E11" s="8">
        <v>0</v>
      </c>
      <c r="F11" s="8">
        <v>51</v>
      </c>
      <c r="G11" s="8">
        <v>122</v>
      </c>
      <c r="H11" s="8">
        <f t="shared" ref="H11:H22" si="0">B11+D11+F11</f>
        <v>2012</v>
      </c>
      <c r="I11" s="8">
        <f t="shared" ref="I11:I22" si="1">G11+E11+C11</f>
        <v>1097</v>
      </c>
      <c r="J11" s="7"/>
    </row>
    <row r="12" spans="1:10" ht="12.95" customHeight="1">
      <c r="A12" s="9" t="s">
        <v>80</v>
      </c>
      <c r="B12" s="1">
        <v>4548</v>
      </c>
      <c r="C12" s="1">
        <v>363</v>
      </c>
      <c r="D12" s="8">
        <v>0</v>
      </c>
      <c r="E12" s="8">
        <v>0</v>
      </c>
      <c r="F12" s="8">
        <v>758</v>
      </c>
      <c r="G12" s="8">
        <v>698</v>
      </c>
      <c r="H12" s="8">
        <f>B12+D12+F12</f>
        <v>5306</v>
      </c>
      <c r="I12" s="8">
        <f>G12+E12+C12</f>
        <v>1061</v>
      </c>
      <c r="J12" s="7"/>
    </row>
    <row r="13" spans="1:10" ht="12.95" customHeight="1">
      <c r="A13" s="1" t="s">
        <v>11</v>
      </c>
      <c r="B13" s="1">
        <v>3848</v>
      </c>
      <c r="C13" s="1">
        <v>1371</v>
      </c>
      <c r="D13" s="8">
        <v>0</v>
      </c>
      <c r="E13" s="8">
        <v>0</v>
      </c>
      <c r="F13" s="8">
        <v>1</v>
      </c>
      <c r="G13" s="8">
        <v>44</v>
      </c>
      <c r="H13" s="8">
        <f t="shared" si="0"/>
        <v>3849</v>
      </c>
      <c r="I13" s="8">
        <f t="shared" si="1"/>
        <v>1415</v>
      </c>
      <c r="J13" s="7"/>
    </row>
    <row r="14" spans="1:10" ht="12.95" customHeight="1">
      <c r="A14" s="1" t="s">
        <v>70</v>
      </c>
      <c r="B14" s="1">
        <v>12800</v>
      </c>
      <c r="C14" s="1">
        <v>3473</v>
      </c>
      <c r="D14" s="8">
        <v>0</v>
      </c>
      <c r="E14" s="8">
        <v>0</v>
      </c>
      <c r="F14" s="8">
        <v>1391</v>
      </c>
      <c r="G14" s="8">
        <v>1826</v>
      </c>
      <c r="H14" s="8">
        <f t="shared" si="0"/>
        <v>14191</v>
      </c>
      <c r="I14" s="8">
        <f t="shared" si="1"/>
        <v>5299</v>
      </c>
      <c r="J14" s="7"/>
    </row>
    <row r="15" spans="1:10" ht="12.95" customHeight="1">
      <c r="A15" s="1" t="s">
        <v>12</v>
      </c>
      <c r="B15" s="1">
        <v>3825</v>
      </c>
      <c r="C15" s="1">
        <v>1618</v>
      </c>
      <c r="D15" s="8">
        <v>0</v>
      </c>
      <c r="E15" s="8">
        <v>0</v>
      </c>
      <c r="F15" s="8">
        <v>15</v>
      </c>
      <c r="G15" s="8">
        <v>50</v>
      </c>
      <c r="H15" s="8">
        <f t="shared" si="0"/>
        <v>3840</v>
      </c>
      <c r="I15" s="8">
        <f t="shared" si="1"/>
        <v>1668</v>
      </c>
      <c r="J15" s="7"/>
    </row>
    <row r="16" spans="1:10" ht="12.95" customHeight="1">
      <c r="A16" s="1" t="s">
        <v>13</v>
      </c>
      <c r="B16" s="1">
        <v>5265</v>
      </c>
      <c r="C16" s="1">
        <v>505</v>
      </c>
      <c r="D16" s="8">
        <v>0</v>
      </c>
      <c r="E16" s="8">
        <v>0</v>
      </c>
      <c r="F16" s="8">
        <v>287</v>
      </c>
      <c r="G16" s="8">
        <v>840</v>
      </c>
      <c r="H16" s="8">
        <f t="shared" si="0"/>
        <v>5552</v>
      </c>
      <c r="I16" s="8">
        <f t="shared" si="1"/>
        <v>1345</v>
      </c>
      <c r="J16" s="7"/>
    </row>
    <row r="17" spans="1:10" ht="12.95" customHeight="1">
      <c r="A17" s="1" t="s">
        <v>14</v>
      </c>
      <c r="B17" s="1">
        <v>7079</v>
      </c>
      <c r="C17" s="1">
        <v>2285</v>
      </c>
      <c r="D17" s="8">
        <v>0</v>
      </c>
      <c r="E17" s="8">
        <v>0</v>
      </c>
      <c r="F17" s="8">
        <v>209</v>
      </c>
      <c r="G17" s="8">
        <v>1193</v>
      </c>
      <c r="H17" s="8">
        <f t="shared" si="0"/>
        <v>7288</v>
      </c>
      <c r="I17" s="8">
        <f t="shared" si="1"/>
        <v>3478</v>
      </c>
      <c r="J17" s="7"/>
    </row>
    <row r="18" spans="1:10" ht="12.95" customHeight="1">
      <c r="A18" s="1" t="s">
        <v>15</v>
      </c>
      <c r="B18" s="1">
        <v>5453</v>
      </c>
      <c r="C18" s="1">
        <v>117</v>
      </c>
      <c r="D18" s="8">
        <v>0</v>
      </c>
      <c r="E18" s="8">
        <v>0</v>
      </c>
      <c r="F18" s="8">
        <v>216</v>
      </c>
      <c r="G18" s="8">
        <v>76</v>
      </c>
      <c r="H18" s="8">
        <f t="shared" si="0"/>
        <v>5669</v>
      </c>
      <c r="I18" s="8">
        <f t="shared" si="1"/>
        <v>193</v>
      </c>
      <c r="J18" s="7"/>
    </row>
    <row r="19" spans="1:10" ht="12.95" customHeight="1">
      <c r="A19" s="1" t="s">
        <v>71</v>
      </c>
      <c r="B19" s="1">
        <v>7459</v>
      </c>
      <c r="C19" s="1">
        <v>1466</v>
      </c>
      <c r="D19" s="8">
        <v>0</v>
      </c>
      <c r="E19" s="8">
        <v>0</v>
      </c>
      <c r="F19" s="8">
        <v>547</v>
      </c>
      <c r="G19" s="8">
        <v>1590</v>
      </c>
      <c r="H19" s="8">
        <f t="shared" si="0"/>
        <v>8006</v>
      </c>
      <c r="I19" s="8">
        <f t="shared" si="1"/>
        <v>3056</v>
      </c>
      <c r="J19" s="7"/>
    </row>
    <row r="20" spans="1:10" ht="12.95" customHeight="1">
      <c r="A20" s="1" t="s">
        <v>16</v>
      </c>
      <c r="B20" s="1">
        <v>21611</v>
      </c>
      <c r="C20" s="1">
        <v>1369</v>
      </c>
      <c r="D20" s="1">
        <v>1111</v>
      </c>
      <c r="E20" s="1">
        <v>15</v>
      </c>
      <c r="F20" s="8">
        <v>2783</v>
      </c>
      <c r="G20" s="8">
        <v>3241</v>
      </c>
      <c r="H20" s="8">
        <f t="shared" si="0"/>
        <v>25505</v>
      </c>
      <c r="I20" s="8">
        <f t="shared" si="1"/>
        <v>4625</v>
      </c>
      <c r="J20" s="7"/>
    </row>
    <row r="21" spans="1:10" ht="12.95" customHeight="1">
      <c r="A21" s="1" t="s">
        <v>17</v>
      </c>
      <c r="B21" s="1">
        <v>5862</v>
      </c>
      <c r="C21" s="1">
        <v>3399</v>
      </c>
      <c r="D21" s="1">
        <v>1541</v>
      </c>
      <c r="E21" s="1">
        <v>28</v>
      </c>
      <c r="F21" s="8">
        <v>1216</v>
      </c>
      <c r="G21" s="8">
        <v>2435</v>
      </c>
      <c r="H21" s="8">
        <f t="shared" si="0"/>
        <v>8619</v>
      </c>
      <c r="I21" s="8">
        <f t="shared" si="1"/>
        <v>5862</v>
      </c>
      <c r="J21" s="7"/>
    </row>
    <row r="22" spans="1:10" ht="12.95" customHeight="1">
      <c r="A22" s="1" t="s">
        <v>18</v>
      </c>
      <c r="B22" s="1">
        <v>5799</v>
      </c>
      <c r="C22" s="1">
        <v>6559</v>
      </c>
      <c r="D22" s="1">
        <v>178</v>
      </c>
      <c r="E22" s="1">
        <v>0</v>
      </c>
      <c r="F22" s="8">
        <v>750</v>
      </c>
      <c r="G22" s="8">
        <v>2455</v>
      </c>
      <c r="H22" s="8">
        <f t="shared" si="0"/>
        <v>6727</v>
      </c>
      <c r="I22" s="8">
        <f t="shared" si="1"/>
        <v>9014</v>
      </c>
      <c r="J22" s="7"/>
    </row>
    <row r="23" spans="1:10" ht="12.95" customHeight="1">
      <c r="A23" s="1" t="s">
        <v>19</v>
      </c>
      <c r="B23" s="7">
        <f t="shared" ref="B23:I23" si="2">SUM(B10:B22)</f>
        <v>86826</v>
      </c>
      <c r="C23" s="7">
        <f t="shared" si="2"/>
        <v>24038</v>
      </c>
      <c r="D23" s="7">
        <f t="shared" si="2"/>
        <v>2830</v>
      </c>
      <c r="E23" s="7">
        <f t="shared" si="2"/>
        <v>43</v>
      </c>
      <c r="F23" s="7">
        <f t="shared" si="2"/>
        <v>8224</v>
      </c>
      <c r="G23" s="7">
        <f t="shared" si="2"/>
        <v>14570</v>
      </c>
      <c r="H23" s="7">
        <f t="shared" si="2"/>
        <v>97880</v>
      </c>
      <c r="I23" s="7">
        <f t="shared" si="2"/>
        <v>38651</v>
      </c>
      <c r="J23" s="7"/>
    </row>
    <row r="24" spans="1:10" ht="12.95" customHeight="1">
      <c r="B24" s="7"/>
      <c r="C24" s="7"/>
      <c r="D24" s="7"/>
      <c r="E24" s="7"/>
      <c r="F24" s="7"/>
      <c r="G24" s="7"/>
      <c r="H24" s="7"/>
      <c r="I24" s="7"/>
    </row>
    <row r="25" spans="1:10" ht="22.5">
      <c r="A25" s="6" t="s">
        <v>20</v>
      </c>
      <c r="B25" s="7"/>
      <c r="C25" s="7"/>
      <c r="D25" s="7"/>
      <c r="E25" s="7"/>
      <c r="F25" s="7"/>
      <c r="G25" s="7"/>
      <c r="H25" s="7"/>
      <c r="I25" s="7"/>
    </row>
    <row r="26" spans="1:10" ht="12.95" customHeight="1">
      <c r="B26" s="7"/>
      <c r="C26" s="7"/>
      <c r="D26" s="7"/>
      <c r="E26" s="7"/>
      <c r="F26" s="7"/>
      <c r="G26" s="7"/>
      <c r="H26" s="7"/>
      <c r="I26" s="7"/>
    </row>
    <row r="27" spans="1:10" ht="12.95" customHeight="1">
      <c r="A27" s="1" t="s">
        <v>21</v>
      </c>
      <c r="B27" s="10">
        <v>1772</v>
      </c>
      <c r="C27" s="10">
        <v>1929</v>
      </c>
      <c r="D27" s="7">
        <v>0</v>
      </c>
      <c r="E27" s="7">
        <v>0</v>
      </c>
      <c r="F27" s="7">
        <v>0</v>
      </c>
      <c r="G27" s="7">
        <v>0</v>
      </c>
      <c r="H27" s="8">
        <f>B27+D27+F27</f>
        <v>1772</v>
      </c>
      <c r="I27" s="8">
        <f>G27+E27+C27</f>
        <v>1929</v>
      </c>
      <c r="J27" s="7"/>
    </row>
    <row r="28" spans="1:10" ht="12.95" customHeight="1">
      <c r="A28" s="1" t="s">
        <v>22</v>
      </c>
      <c r="B28" s="10">
        <v>1635</v>
      </c>
      <c r="C28" s="10">
        <v>1956</v>
      </c>
      <c r="D28" s="7">
        <v>0</v>
      </c>
      <c r="E28" s="7">
        <v>0</v>
      </c>
      <c r="F28" s="7">
        <v>0</v>
      </c>
      <c r="G28" s="7">
        <v>0</v>
      </c>
      <c r="H28" s="8">
        <f t="shared" ref="H28:H47" si="3">B28+D28+F28</f>
        <v>1635</v>
      </c>
      <c r="I28" s="8">
        <f t="shared" ref="I28:I47" si="4">G28+E28+C28</f>
        <v>1956</v>
      </c>
      <c r="J28" s="7"/>
    </row>
    <row r="29" spans="1:10" ht="12.95" customHeight="1">
      <c r="A29" s="1" t="s">
        <v>23</v>
      </c>
      <c r="B29" s="10">
        <v>2694</v>
      </c>
      <c r="C29" s="10">
        <v>2451</v>
      </c>
      <c r="D29" s="7">
        <v>0</v>
      </c>
      <c r="E29" s="7">
        <v>0</v>
      </c>
      <c r="F29" s="7">
        <v>0</v>
      </c>
      <c r="G29" s="7">
        <v>0</v>
      </c>
      <c r="H29" s="8">
        <f t="shared" si="3"/>
        <v>2694</v>
      </c>
      <c r="I29" s="8">
        <f t="shared" si="4"/>
        <v>2451</v>
      </c>
      <c r="J29" s="7"/>
    </row>
    <row r="30" spans="1:10" ht="12.95" customHeight="1">
      <c r="A30" s="1" t="s">
        <v>24</v>
      </c>
      <c r="B30" s="10">
        <v>865</v>
      </c>
      <c r="C30" s="10">
        <v>108</v>
      </c>
      <c r="D30" s="7">
        <v>0</v>
      </c>
      <c r="E30" s="7">
        <v>0</v>
      </c>
      <c r="F30" s="7">
        <v>0</v>
      </c>
      <c r="G30" s="7">
        <v>0</v>
      </c>
      <c r="H30" s="8">
        <f t="shared" si="3"/>
        <v>865</v>
      </c>
      <c r="I30" s="8">
        <f t="shared" si="4"/>
        <v>108</v>
      </c>
      <c r="J30" s="7"/>
    </row>
    <row r="31" spans="1:10" ht="12.95" customHeight="1">
      <c r="A31" s="1" t="s">
        <v>74</v>
      </c>
      <c r="B31" s="10">
        <v>1238</v>
      </c>
      <c r="C31" s="10">
        <v>1816</v>
      </c>
      <c r="D31" s="7">
        <v>0</v>
      </c>
      <c r="E31" s="7">
        <v>0</v>
      </c>
      <c r="F31" s="7">
        <v>0</v>
      </c>
      <c r="G31" s="7">
        <v>0</v>
      </c>
      <c r="H31" s="8">
        <f t="shared" si="3"/>
        <v>1238</v>
      </c>
      <c r="I31" s="8">
        <f t="shared" si="4"/>
        <v>1816</v>
      </c>
      <c r="J31" s="7"/>
    </row>
    <row r="32" spans="1:10" ht="12.95" customHeight="1">
      <c r="A32" s="1" t="s">
        <v>78</v>
      </c>
      <c r="B32" s="10">
        <v>222</v>
      </c>
      <c r="C32" s="10">
        <v>419</v>
      </c>
      <c r="D32" s="7">
        <v>0</v>
      </c>
      <c r="E32" s="7">
        <v>0</v>
      </c>
      <c r="F32" s="7">
        <v>0</v>
      </c>
      <c r="G32" s="7">
        <v>0</v>
      </c>
      <c r="H32" s="8">
        <f t="shared" si="3"/>
        <v>222</v>
      </c>
      <c r="I32" s="8">
        <f t="shared" si="4"/>
        <v>419</v>
      </c>
      <c r="J32" s="7"/>
    </row>
    <row r="33" spans="1:10" ht="12.95" customHeight="1">
      <c r="A33" s="1" t="s">
        <v>75</v>
      </c>
      <c r="B33" s="10">
        <v>2694</v>
      </c>
      <c r="C33" s="10">
        <v>3017</v>
      </c>
      <c r="D33" s="7">
        <v>0</v>
      </c>
      <c r="E33" s="7">
        <v>0</v>
      </c>
      <c r="F33" s="7">
        <v>0</v>
      </c>
      <c r="G33" s="7">
        <v>0</v>
      </c>
      <c r="H33" s="8">
        <f t="shared" si="3"/>
        <v>2694</v>
      </c>
      <c r="I33" s="8">
        <f t="shared" si="4"/>
        <v>3017</v>
      </c>
      <c r="J33" s="7"/>
    </row>
    <row r="34" spans="1:10" ht="12.95" customHeight="1">
      <c r="A34" s="1" t="s">
        <v>76</v>
      </c>
      <c r="B34" s="10">
        <v>1880</v>
      </c>
      <c r="C34" s="10">
        <v>2646</v>
      </c>
      <c r="D34" s="7">
        <v>0</v>
      </c>
      <c r="E34" s="7">
        <v>0</v>
      </c>
      <c r="F34" s="7">
        <v>0</v>
      </c>
      <c r="G34" s="7">
        <v>0</v>
      </c>
      <c r="H34" s="8">
        <f t="shared" si="3"/>
        <v>1880</v>
      </c>
      <c r="I34" s="8">
        <f t="shared" si="4"/>
        <v>2646</v>
      </c>
      <c r="J34" s="7"/>
    </row>
    <row r="35" spans="1:10" ht="12.95" customHeight="1">
      <c r="A35" s="1" t="s">
        <v>77</v>
      </c>
      <c r="B35" s="10">
        <v>1433</v>
      </c>
      <c r="C35" s="10">
        <v>2889</v>
      </c>
      <c r="D35" s="7">
        <v>0</v>
      </c>
      <c r="E35" s="7">
        <v>0</v>
      </c>
      <c r="F35" s="7">
        <v>0</v>
      </c>
      <c r="G35" s="7">
        <v>0</v>
      </c>
      <c r="H35" s="8">
        <f t="shared" si="3"/>
        <v>1433</v>
      </c>
      <c r="I35" s="8">
        <f t="shared" si="4"/>
        <v>2889</v>
      </c>
      <c r="J35" s="7"/>
    </row>
    <row r="36" spans="1:10" ht="12.95" customHeight="1">
      <c r="A36" s="1" t="s">
        <v>25</v>
      </c>
      <c r="B36" s="10">
        <v>1539</v>
      </c>
      <c r="C36" s="10">
        <v>1706</v>
      </c>
      <c r="D36" s="7">
        <v>0</v>
      </c>
      <c r="E36" s="7">
        <v>0</v>
      </c>
      <c r="F36" s="7">
        <v>0</v>
      </c>
      <c r="G36" s="7">
        <v>0</v>
      </c>
      <c r="H36" s="8">
        <f t="shared" si="3"/>
        <v>1539</v>
      </c>
      <c r="I36" s="8">
        <f t="shared" si="4"/>
        <v>1706</v>
      </c>
      <c r="J36" s="7"/>
    </row>
    <row r="37" spans="1:10" ht="12.95" customHeight="1">
      <c r="A37" s="1" t="s">
        <v>26</v>
      </c>
      <c r="B37" s="10">
        <v>2081</v>
      </c>
      <c r="C37" s="10">
        <v>1890</v>
      </c>
      <c r="D37" s="7">
        <v>0</v>
      </c>
      <c r="E37" s="7">
        <v>0</v>
      </c>
      <c r="F37" s="7">
        <v>0</v>
      </c>
      <c r="G37" s="7">
        <v>0</v>
      </c>
      <c r="H37" s="8">
        <f t="shared" si="3"/>
        <v>2081</v>
      </c>
      <c r="I37" s="8">
        <f t="shared" si="4"/>
        <v>1890</v>
      </c>
      <c r="J37" s="7"/>
    </row>
    <row r="38" spans="1:10" ht="12.95" customHeight="1">
      <c r="A38" s="1" t="s">
        <v>69</v>
      </c>
      <c r="B38" s="10">
        <v>1036</v>
      </c>
      <c r="C38" s="10">
        <v>789</v>
      </c>
      <c r="D38" s="7">
        <v>0</v>
      </c>
      <c r="E38" s="7">
        <v>0</v>
      </c>
      <c r="F38" s="7">
        <v>0</v>
      </c>
      <c r="G38" s="7">
        <v>0</v>
      </c>
      <c r="H38" s="8">
        <f t="shared" si="3"/>
        <v>1036</v>
      </c>
      <c r="I38" s="8">
        <f t="shared" si="4"/>
        <v>789</v>
      </c>
      <c r="J38" s="7"/>
    </row>
    <row r="39" spans="1:10" ht="12.95" customHeight="1">
      <c r="A39" s="1" t="s">
        <v>27</v>
      </c>
      <c r="B39" s="10">
        <v>821</v>
      </c>
      <c r="C39" s="10">
        <v>699</v>
      </c>
      <c r="D39" s="7">
        <v>0</v>
      </c>
      <c r="E39" s="7">
        <v>0</v>
      </c>
      <c r="F39" s="7">
        <v>0</v>
      </c>
      <c r="G39" s="7">
        <v>0</v>
      </c>
      <c r="H39" s="8">
        <f t="shared" si="3"/>
        <v>821</v>
      </c>
      <c r="I39" s="8">
        <f t="shared" si="4"/>
        <v>699</v>
      </c>
      <c r="J39" s="7"/>
    </row>
    <row r="40" spans="1:10" ht="12.95" customHeight="1">
      <c r="A40" s="1" t="s">
        <v>28</v>
      </c>
      <c r="B40" s="10">
        <v>5400</v>
      </c>
      <c r="C40" s="10">
        <v>5709</v>
      </c>
      <c r="D40" s="7">
        <v>0</v>
      </c>
      <c r="E40" s="7">
        <v>0</v>
      </c>
      <c r="F40" s="7">
        <v>0</v>
      </c>
      <c r="G40" s="7">
        <v>0</v>
      </c>
      <c r="H40" s="8">
        <f t="shared" si="3"/>
        <v>5400</v>
      </c>
      <c r="I40" s="8">
        <f t="shared" si="4"/>
        <v>5709</v>
      </c>
      <c r="J40" s="7"/>
    </row>
    <row r="41" spans="1:10" ht="12.95" customHeight="1">
      <c r="A41" s="1" t="s">
        <v>30</v>
      </c>
      <c r="B41" s="10">
        <v>3736</v>
      </c>
      <c r="C41" s="10">
        <v>3598</v>
      </c>
      <c r="D41" s="7">
        <v>0</v>
      </c>
      <c r="E41" s="7">
        <v>0</v>
      </c>
      <c r="F41" s="7">
        <v>0</v>
      </c>
      <c r="G41" s="7">
        <v>0</v>
      </c>
      <c r="H41" s="8">
        <f t="shared" si="3"/>
        <v>3736</v>
      </c>
      <c r="I41" s="8">
        <f t="shared" si="4"/>
        <v>3598</v>
      </c>
      <c r="J41" s="7"/>
    </row>
    <row r="42" spans="1:10" ht="12.95" customHeight="1">
      <c r="A42" s="1" t="s">
        <v>31</v>
      </c>
      <c r="B42" s="10">
        <v>2563</v>
      </c>
      <c r="C42" s="10">
        <v>3954</v>
      </c>
      <c r="D42" s="7">
        <v>0</v>
      </c>
      <c r="E42" s="7">
        <v>0</v>
      </c>
      <c r="F42" s="7">
        <v>0</v>
      </c>
      <c r="G42" s="7">
        <v>0</v>
      </c>
      <c r="H42" s="8">
        <f t="shared" si="3"/>
        <v>2563</v>
      </c>
      <c r="I42" s="8">
        <f t="shared" si="4"/>
        <v>3954</v>
      </c>
      <c r="J42" s="7"/>
    </row>
    <row r="43" spans="1:10" ht="12.95" customHeight="1">
      <c r="A43" s="1" t="s">
        <v>32</v>
      </c>
      <c r="B43" s="10">
        <v>2504</v>
      </c>
      <c r="C43" s="10">
        <v>4661</v>
      </c>
      <c r="D43" s="7">
        <v>0</v>
      </c>
      <c r="E43" s="7">
        <v>0</v>
      </c>
      <c r="F43" s="7">
        <v>0</v>
      </c>
      <c r="G43" s="7">
        <v>0</v>
      </c>
      <c r="H43" s="8">
        <f t="shared" si="3"/>
        <v>2504</v>
      </c>
      <c r="I43" s="8">
        <f t="shared" si="4"/>
        <v>4661</v>
      </c>
      <c r="J43" s="7"/>
    </row>
    <row r="44" spans="1:10" ht="12.95" customHeight="1">
      <c r="A44" s="1" t="s">
        <v>33</v>
      </c>
      <c r="B44" s="10">
        <v>4915</v>
      </c>
      <c r="C44" s="10">
        <v>5294</v>
      </c>
      <c r="D44" s="7">
        <v>0</v>
      </c>
      <c r="E44" s="7">
        <v>0</v>
      </c>
      <c r="F44" s="7">
        <v>0</v>
      </c>
      <c r="G44" s="7">
        <v>0</v>
      </c>
      <c r="H44" s="8">
        <f t="shared" si="3"/>
        <v>4915</v>
      </c>
      <c r="I44" s="8">
        <f t="shared" si="4"/>
        <v>5294</v>
      </c>
      <c r="J44" s="7"/>
    </row>
    <row r="45" spans="1:10" ht="12.95" customHeight="1">
      <c r="A45" s="1" t="s">
        <v>79</v>
      </c>
      <c r="B45" s="10">
        <v>593</v>
      </c>
      <c r="C45" s="10">
        <v>622</v>
      </c>
      <c r="D45" s="7">
        <v>0</v>
      </c>
      <c r="E45" s="7">
        <v>0</v>
      </c>
      <c r="F45" s="7">
        <v>0</v>
      </c>
      <c r="G45" s="7">
        <v>0</v>
      </c>
      <c r="H45" s="8">
        <f>B45+D45+F45</f>
        <v>593</v>
      </c>
      <c r="I45" s="8">
        <f>G45+E45+C45</f>
        <v>622</v>
      </c>
      <c r="J45" s="7"/>
    </row>
    <row r="46" spans="1:10" ht="12.95" customHeight="1">
      <c r="A46" s="1" t="s">
        <v>29</v>
      </c>
      <c r="B46" s="10">
        <v>1866</v>
      </c>
      <c r="C46" s="10">
        <v>1638</v>
      </c>
      <c r="D46" s="7">
        <v>0</v>
      </c>
      <c r="E46" s="7">
        <v>0</v>
      </c>
      <c r="F46" s="7">
        <v>0</v>
      </c>
      <c r="G46" s="7">
        <v>0</v>
      </c>
      <c r="H46" s="8">
        <f t="shared" si="3"/>
        <v>1866</v>
      </c>
      <c r="I46" s="8">
        <f t="shared" si="4"/>
        <v>1638</v>
      </c>
      <c r="J46" s="7"/>
    </row>
    <row r="47" spans="1:10" ht="12.95" customHeight="1">
      <c r="A47" s="1" t="s">
        <v>34</v>
      </c>
      <c r="B47" s="10">
        <v>1391</v>
      </c>
      <c r="C47" s="10">
        <v>1722</v>
      </c>
      <c r="D47" s="7">
        <v>0</v>
      </c>
      <c r="E47" s="7">
        <v>0</v>
      </c>
      <c r="F47" s="7">
        <v>0</v>
      </c>
      <c r="G47" s="7">
        <v>0</v>
      </c>
      <c r="H47" s="8">
        <f t="shared" si="3"/>
        <v>1391</v>
      </c>
      <c r="I47" s="8">
        <f t="shared" si="4"/>
        <v>1722</v>
      </c>
      <c r="J47" s="7"/>
    </row>
    <row r="48" spans="1:10" ht="12.95" customHeight="1">
      <c r="A48" s="1" t="s">
        <v>19</v>
      </c>
      <c r="B48" s="7">
        <f>SUM(B27:B47)</f>
        <v>42878</v>
      </c>
      <c r="C48" s="7">
        <f t="shared" ref="C48:I48" si="5">SUM(C27:C47)</f>
        <v>49513</v>
      </c>
      <c r="D48" s="7">
        <f t="shared" si="5"/>
        <v>0</v>
      </c>
      <c r="E48" s="7">
        <f t="shared" si="5"/>
        <v>0</v>
      </c>
      <c r="F48" s="7">
        <f t="shared" si="5"/>
        <v>0</v>
      </c>
      <c r="G48" s="7">
        <f t="shared" si="5"/>
        <v>0</v>
      </c>
      <c r="H48" s="7">
        <f t="shared" si="5"/>
        <v>42878</v>
      </c>
      <c r="I48" s="7">
        <f t="shared" si="5"/>
        <v>49513</v>
      </c>
      <c r="J48" s="7"/>
    </row>
    <row r="49" spans="1:10" ht="12.95" customHeight="1">
      <c r="B49" s="7"/>
      <c r="C49" s="7"/>
      <c r="D49" s="7"/>
      <c r="E49" s="7"/>
      <c r="F49" s="7"/>
      <c r="G49" s="7"/>
      <c r="H49" s="7"/>
      <c r="I49" s="7"/>
      <c r="J49" s="7"/>
    </row>
    <row r="50" spans="1:10" ht="12.95" customHeight="1" thickBot="1">
      <c r="A50" s="11" t="s">
        <v>35</v>
      </c>
      <c r="B50" s="12">
        <f t="shared" ref="B50:I50" si="6">SUM(B23+B48)</f>
        <v>129704</v>
      </c>
      <c r="C50" s="12">
        <f t="shared" si="6"/>
        <v>73551</v>
      </c>
      <c r="D50" s="12">
        <f t="shared" si="6"/>
        <v>2830</v>
      </c>
      <c r="E50" s="12">
        <f t="shared" si="6"/>
        <v>43</v>
      </c>
      <c r="F50" s="12">
        <f t="shared" si="6"/>
        <v>8224</v>
      </c>
      <c r="G50" s="12">
        <f t="shared" si="6"/>
        <v>14570</v>
      </c>
      <c r="H50" s="12">
        <f t="shared" si="6"/>
        <v>140758</v>
      </c>
      <c r="I50" s="12">
        <f t="shared" si="6"/>
        <v>88164</v>
      </c>
      <c r="J50" s="7"/>
    </row>
    <row r="51" spans="1:10" ht="12.95" customHeight="1" thickTop="1">
      <c r="A51" s="1" t="s">
        <v>68</v>
      </c>
      <c r="B51" s="7"/>
      <c r="C51" s="7"/>
      <c r="D51" s="7"/>
      <c r="E51" s="7"/>
      <c r="F51" s="7"/>
      <c r="G51" s="7"/>
      <c r="H51" s="7"/>
      <c r="I51" s="7"/>
    </row>
    <row r="52" spans="1:10" ht="12.95" customHeight="1">
      <c r="B52" s="7"/>
      <c r="C52" s="7"/>
      <c r="D52" s="7"/>
      <c r="E52" s="7"/>
      <c r="F52" s="7"/>
      <c r="G52" s="7"/>
      <c r="H52" s="7"/>
      <c r="I52" s="7"/>
    </row>
    <row r="53" spans="1:10" ht="12.95" customHeight="1">
      <c r="A53" s="1" t="s">
        <v>67</v>
      </c>
      <c r="I53" s="7"/>
    </row>
    <row r="54" spans="1:10" s="15" customFormat="1" ht="25.5" customHeight="1">
      <c r="A54" s="13" t="s">
        <v>82</v>
      </c>
      <c r="B54" s="14"/>
      <c r="C54" s="14"/>
      <c r="D54" s="14"/>
      <c r="E54" s="14"/>
      <c r="F54" s="14"/>
      <c r="G54" s="14"/>
      <c r="H54" s="14"/>
      <c r="I54" s="14"/>
    </row>
    <row r="55" spans="1:10" ht="12.95" customHeight="1" thickBot="1">
      <c r="I55" s="7"/>
    </row>
    <row r="56" spans="1:10" ht="12.95" customHeight="1" thickTop="1">
      <c r="A56" s="2"/>
      <c r="B56" s="3" t="s">
        <v>0</v>
      </c>
      <c r="C56" s="3"/>
      <c r="D56" s="3" t="s">
        <v>1</v>
      </c>
      <c r="E56" s="3"/>
      <c r="F56" s="3" t="s">
        <v>2</v>
      </c>
      <c r="G56" s="3"/>
      <c r="H56" s="3" t="s">
        <v>3</v>
      </c>
      <c r="I56" s="16"/>
    </row>
    <row r="57" spans="1:10" ht="12.95" customHeight="1">
      <c r="B57" s="4" t="s">
        <v>4</v>
      </c>
      <c r="C57" s="4" t="s">
        <v>5</v>
      </c>
      <c r="D57" s="4" t="s">
        <v>4</v>
      </c>
      <c r="E57" s="4" t="s">
        <v>5</v>
      </c>
      <c r="F57" s="4" t="s">
        <v>4</v>
      </c>
      <c r="G57" s="4" t="s">
        <v>5</v>
      </c>
      <c r="H57" s="4" t="s">
        <v>4</v>
      </c>
      <c r="I57" s="17" t="s">
        <v>5</v>
      </c>
    </row>
    <row r="58" spans="1:10" ht="12.95" customHeight="1">
      <c r="A58" s="1" t="s">
        <v>6</v>
      </c>
      <c r="B58" s="4" t="s">
        <v>7</v>
      </c>
      <c r="C58" s="4" t="s">
        <v>7</v>
      </c>
      <c r="D58" s="4" t="s">
        <v>7</v>
      </c>
      <c r="E58" s="4" t="s">
        <v>7</v>
      </c>
      <c r="F58" s="4" t="s">
        <v>7</v>
      </c>
      <c r="G58" s="4" t="s">
        <v>7</v>
      </c>
      <c r="H58" s="4" t="s">
        <v>7</v>
      </c>
      <c r="I58" s="17" t="s">
        <v>7</v>
      </c>
    </row>
    <row r="59" spans="1:10" ht="12.95" customHeight="1">
      <c r="A59" s="5"/>
      <c r="B59" s="5"/>
      <c r="C59" s="5"/>
      <c r="D59" s="5"/>
      <c r="E59" s="5"/>
      <c r="F59" s="5"/>
      <c r="G59" s="5"/>
      <c r="H59" s="5"/>
      <c r="I59" s="18"/>
    </row>
    <row r="60" spans="1:10" ht="39.950000000000003" customHeight="1">
      <c r="A60" s="6" t="s">
        <v>37</v>
      </c>
      <c r="I60" s="7"/>
    </row>
    <row r="61" spans="1:10" ht="12.95" customHeight="1">
      <c r="A61" s="6"/>
      <c r="I61" s="7"/>
    </row>
    <row r="62" spans="1:10" ht="12.95" customHeight="1">
      <c r="A62" s="1" t="s">
        <v>38</v>
      </c>
      <c r="B62" s="19">
        <v>999</v>
      </c>
      <c r="C62" s="19">
        <v>214</v>
      </c>
      <c r="D62" s="19">
        <v>0</v>
      </c>
      <c r="E62" s="19">
        <v>0</v>
      </c>
      <c r="F62" s="19">
        <v>513</v>
      </c>
      <c r="G62" s="19">
        <v>213</v>
      </c>
      <c r="H62" s="1">
        <f>SUM(B62,D62,F62,)</f>
        <v>1512</v>
      </c>
      <c r="I62" s="1">
        <f>SUM(C62,E62,G62)</f>
        <v>427</v>
      </c>
      <c r="J62" s="7"/>
    </row>
    <row r="63" spans="1:10" ht="12.95" customHeight="1">
      <c r="A63" s="1" t="s">
        <v>73</v>
      </c>
      <c r="B63" s="19">
        <v>1017</v>
      </c>
      <c r="C63" s="19">
        <v>38</v>
      </c>
      <c r="D63" s="19">
        <v>0</v>
      </c>
      <c r="E63" s="19">
        <v>0</v>
      </c>
      <c r="F63" s="19">
        <v>0</v>
      </c>
      <c r="G63" s="19">
        <v>0</v>
      </c>
      <c r="H63" s="1">
        <f t="shared" ref="H63:H85" si="7">SUM(B63,D63,F63,)</f>
        <v>1017</v>
      </c>
      <c r="I63" s="1">
        <f t="shared" ref="I63:I85" si="8">SUM(C63,E63,G63)</f>
        <v>38</v>
      </c>
      <c r="J63" s="7"/>
    </row>
    <row r="64" spans="1:10" ht="12.95" customHeight="1">
      <c r="A64" s="1" t="s">
        <v>72</v>
      </c>
      <c r="B64" s="19">
        <v>394</v>
      </c>
      <c r="C64" s="19">
        <v>2235</v>
      </c>
      <c r="D64" s="19">
        <v>0</v>
      </c>
      <c r="E64" s="19">
        <v>0</v>
      </c>
      <c r="F64" s="19">
        <v>14</v>
      </c>
      <c r="G64" s="19">
        <v>124</v>
      </c>
      <c r="H64" s="1">
        <f t="shared" si="7"/>
        <v>408</v>
      </c>
      <c r="I64" s="1">
        <f t="shared" si="8"/>
        <v>2359</v>
      </c>
      <c r="J64" s="7"/>
    </row>
    <row r="65" spans="1:10" ht="12.95" customHeight="1">
      <c r="A65" s="1" t="s">
        <v>39</v>
      </c>
      <c r="B65" s="19">
        <v>1313</v>
      </c>
      <c r="C65" s="19">
        <v>33</v>
      </c>
      <c r="D65" s="19">
        <v>0</v>
      </c>
      <c r="E65" s="19">
        <v>0</v>
      </c>
      <c r="F65" s="19">
        <v>0</v>
      </c>
      <c r="G65" s="19">
        <v>0</v>
      </c>
      <c r="H65" s="1">
        <f t="shared" si="7"/>
        <v>1313</v>
      </c>
      <c r="I65" s="1">
        <f t="shared" si="8"/>
        <v>33</v>
      </c>
      <c r="J65" s="7"/>
    </row>
    <row r="66" spans="1:10" ht="12.95" customHeight="1">
      <c r="A66" s="1" t="s">
        <v>40</v>
      </c>
      <c r="B66" s="19">
        <v>7765</v>
      </c>
      <c r="C66" s="19">
        <v>5572</v>
      </c>
      <c r="D66" s="19">
        <v>0</v>
      </c>
      <c r="E66" s="19">
        <v>0</v>
      </c>
      <c r="F66" s="19">
        <v>673</v>
      </c>
      <c r="G66" s="19">
        <v>71</v>
      </c>
      <c r="H66" s="1">
        <f t="shared" si="7"/>
        <v>8438</v>
      </c>
      <c r="I66" s="1">
        <f t="shared" si="8"/>
        <v>5643</v>
      </c>
      <c r="J66" s="7"/>
    </row>
    <row r="67" spans="1:10" ht="12.95" customHeight="1">
      <c r="A67" s="1" t="s">
        <v>41</v>
      </c>
      <c r="B67" s="19">
        <v>741</v>
      </c>
      <c r="C67" s="19">
        <v>69</v>
      </c>
      <c r="D67" s="19">
        <v>0</v>
      </c>
      <c r="E67" s="19">
        <v>0</v>
      </c>
      <c r="F67" s="19">
        <v>0</v>
      </c>
      <c r="G67" s="19">
        <v>0</v>
      </c>
      <c r="H67" s="1">
        <f t="shared" si="7"/>
        <v>741</v>
      </c>
      <c r="I67" s="1">
        <f t="shared" si="8"/>
        <v>69</v>
      </c>
      <c r="J67" s="7"/>
    </row>
    <row r="68" spans="1:10" ht="12.95" customHeight="1">
      <c r="A68" s="1" t="s">
        <v>42</v>
      </c>
      <c r="B68" s="19">
        <v>3037</v>
      </c>
      <c r="C68" s="19">
        <v>1590</v>
      </c>
      <c r="D68" s="19">
        <v>0</v>
      </c>
      <c r="E68" s="19">
        <v>0</v>
      </c>
      <c r="F68" s="19">
        <v>289</v>
      </c>
      <c r="G68" s="19">
        <v>208</v>
      </c>
      <c r="H68" s="1">
        <f t="shared" si="7"/>
        <v>3326</v>
      </c>
      <c r="I68" s="1">
        <f t="shared" si="8"/>
        <v>1798</v>
      </c>
      <c r="J68" s="7"/>
    </row>
    <row r="69" spans="1:10" ht="12.95" customHeight="1">
      <c r="A69" s="1" t="s">
        <v>43</v>
      </c>
      <c r="B69" s="19">
        <v>1597</v>
      </c>
      <c r="C69" s="19">
        <v>129</v>
      </c>
      <c r="D69" s="19">
        <v>0</v>
      </c>
      <c r="E69" s="19">
        <v>0</v>
      </c>
      <c r="F69" s="19">
        <v>50</v>
      </c>
      <c r="G69" s="19">
        <v>135</v>
      </c>
      <c r="H69" s="1">
        <f t="shared" si="7"/>
        <v>1647</v>
      </c>
      <c r="I69" s="1">
        <f t="shared" si="8"/>
        <v>264</v>
      </c>
      <c r="J69" s="7"/>
    </row>
    <row r="70" spans="1:10" ht="12.95" customHeight="1">
      <c r="A70" s="1" t="s">
        <v>44</v>
      </c>
      <c r="B70" s="19">
        <v>1516</v>
      </c>
      <c r="C70" s="19">
        <v>568</v>
      </c>
      <c r="D70" s="19">
        <v>0</v>
      </c>
      <c r="E70" s="19">
        <v>0</v>
      </c>
      <c r="F70" s="19">
        <v>474</v>
      </c>
      <c r="G70" s="19">
        <v>409</v>
      </c>
      <c r="H70" s="1">
        <f t="shared" si="7"/>
        <v>1990</v>
      </c>
      <c r="I70" s="1">
        <f t="shared" si="8"/>
        <v>977</v>
      </c>
      <c r="J70" s="7"/>
    </row>
    <row r="71" spans="1:10" ht="12.95" customHeight="1">
      <c r="A71" s="1" t="s">
        <v>45</v>
      </c>
      <c r="B71" s="19">
        <v>827</v>
      </c>
      <c r="C71" s="19">
        <v>258</v>
      </c>
      <c r="D71" s="19">
        <v>0</v>
      </c>
      <c r="E71" s="19">
        <v>0</v>
      </c>
      <c r="F71" s="19">
        <v>9</v>
      </c>
      <c r="G71" s="19">
        <v>33</v>
      </c>
      <c r="H71" s="1">
        <f t="shared" si="7"/>
        <v>836</v>
      </c>
      <c r="I71" s="1">
        <f t="shared" si="8"/>
        <v>291</v>
      </c>
      <c r="J71" s="7"/>
    </row>
    <row r="72" spans="1:10" ht="12.95" customHeight="1">
      <c r="A72" s="1" t="s">
        <v>46</v>
      </c>
      <c r="B72" s="19">
        <v>5982</v>
      </c>
      <c r="C72" s="19">
        <v>363</v>
      </c>
      <c r="D72" s="19">
        <v>0</v>
      </c>
      <c r="E72" s="19">
        <v>0</v>
      </c>
      <c r="F72" s="19">
        <v>1433</v>
      </c>
      <c r="G72" s="19">
        <v>2307</v>
      </c>
      <c r="H72" s="1">
        <f t="shared" si="7"/>
        <v>7415</v>
      </c>
      <c r="I72" s="1">
        <f t="shared" si="8"/>
        <v>2670</v>
      </c>
      <c r="J72" s="7"/>
    </row>
    <row r="73" spans="1:10" ht="12.95" customHeight="1">
      <c r="A73" s="1" t="s">
        <v>47</v>
      </c>
      <c r="B73" s="19">
        <v>1733</v>
      </c>
      <c r="C73" s="19">
        <v>1189</v>
      </c>
      <c r="D73" s="19">
        <v>0</v>
      </c>
      <c r="E73" s="19">
        <v>0</v>
      </c>
      <c r="F73" s="19">
        <v>0</v>
      </c>
      <c r="G73" s="19">
        <v>0</v>
      </c>
      <c r="H73" s="1">
        <f t="shared" si="7"/>
        <v>1733</v>
      </c>
      <c r="I73" s="1">
        <f t="shared" si="8"/>
        <v>1189</v>
      </c>
      <c r="J73" s="7"/>
    </row>
    <row r="74" spans="1:10" ht="12.95" customHeight="1">
      <c r="A74" s="1" t="s">
        <v>48</v>
      </c>
      <c r="B74" s="19">
        <v>1214</v>
      </c>
      <c r="C74" s="19">
        <v>2023</v>
      </c>
      <c r="D74" s="19">
        <v>0</v>
      </c>
      <c r="E74" s="19">
        <v>0</v>
      </c>
      <c r="F74" s="19">
        <v>375</v>
      </c>
      <c r="G74" s="19">
        <v>935</v>
      </c>
      <c r="H74" s="1">
        <f t="shared" si="7"/>
        <v>1589</v>
      </c>
      <c r="I74" s="1">
        <f t="shared" si="8"/>
        <v>2958</v>
      </c>
      <c r="J74" s="7"/>
    </row>
    <row r="75" spans="1:10" ht="12.95" customHeight="1">
      <c r="A75" s="1" t="s">
        <v>49</v>
      </c>
      <c r="B75" s="19">
        <v>1388</v>
      </c>
      <c r="C75" s="19">
        <v>339</v>
      </c>
      <c r="D75" s="19">
        <v>0</v>
      </c>
      <c r="E75" s="19">
        <v>0</v>
      </c>
      <c r="F75" s="19">
        <v>0</v>
      </c>
      <c r="G75" s="19">
        <v>0</v>
      </c>
      <c r="H75" s="1">
        <f t="shared" si="7"/>
        <v>1388</v>
      </c>
      <c r="I75" s="1">
        <f t="shared" si="8"/>
        <v>339</v>
      </c>
      <c r="J75" s="7"/>
    </row>
    <row r="76" spans="1:10" ht="12.95" customHeight="1">
      <c r="A76" s="1" t="s">
        <v>50</v>
      </c>
      <c r="B76" s="19">
        <v>1058</v>
      </c>
      <c r="C76" s="19">
        <v>10807</v>
      </c>
      <c r="D76" s="19">
        <v>0</v>
      </c>
      <c r="E76" s="19">
        <v>0</v>
      </c>
      <c r="F76" s="19">
        <v>8</v>
      </c>
      <c r="G76" s="19">
        <v>584</v>
      </c>
      <c r="H76" s="1">
        <f t="shared" si="7"/>
        <v>1066</v>
      </c>
      <c r="I76" s="1">
        <f t="shared" si="8"/>
        <v>11391</v>
      </c>
      <c r="J76" s="7"/>
    </row>
    <row r="77" spans="1:10" ht="12.95" customHeight="1">
      <c r="A77" s="1" t="s">
        <v>51</v>
      </c>
      <c r="B77" s="19">
        <v>1435</v>
      </c>
      <c r="C77" s="19">
        <v>807</v>
      </c>
      <c r="D77" s="19">
        <v>0</v>
      </c>
      <c r="E77" s="19">
        <v>0</v>
      </c>
      <c r="F77" s="19">
        <v>406</v>
      </c>
      <c r="G77" s="19">
        <v>438</v>
      </c>
      <c r="H77" s="1">
        <f t="shared" si="7"/>
        <v>1841</v>
      </c>
      <c r="I77" s="1">
        <f t="shared" si="8"/>
        <v>1245</v>
      </c>
      <c r="J77" s="7"/>
    </row>
    <row r="78" spans="1:10" ht="12.95" customHeight="1">
      <c r="A78" s="1" t="s">
        <v>52</v>
      </c>
      <c r="B78" s="19">
        <v>6500</v>
      </c>
      <c r="C78" s="19">
        <v>4687</v>
      </c>
      <c r="D78" s="19">
        <v>1510</v>
      </c>
      <c r="E78" s="19">
        <v>199</v>
      </c>
      <c r="F78" s="19">
        <v>1519</v>
      </c>
      <c r="G78" s="19">
        <v>1671</v>
      </c>
      <c r="H78" s="1">
        <f t="shared" si="7"/>
        <v>9529</v>
      </c>
      <c r="I78" s="1">
        <f t="shared" si="8"/>
        <v>6557</v>
      </c>
      <c r="J78" s="7"/>
    </row>
    <row r="79" spans="1:10" ht="12.95" customHeight="1">
      <c r="A79" s="1" t="s">
        <v>53</v>
      </c>
      <c r="B79" s="19">
        <v>1247</v>
      </c>
      <c r="C79" s="19">
        <v>1551</v>
      </c>
      <c r="D79" s="19">
        <v>0</v>
      </c>
      <c r="E79" s="19">
        <v>0</v>
      </c>
      <c r="F79" s="19">
        <v>161</v>
      </c>
      <c r="G79" s="19">
        <v>689</v>
      </c>
      <c r="H79" s="1">
        <f t="shared" si="7"/>
        <v>1408</v>
      </c>
      <c r="I79" s="1">
        <f t="shared" si="8"/>
        <v>2240</v>
      </c>
      <c r="J79" s="7"/>
    </row>
    <row r="80" spans="1:10" ht="12.95" customHeight="1">
      <c r="A80" s="1" t="s">
        <v>54</v>
      </c>
      <c r="B80" s="19">
        <v>768</v>
      </c>
      <c r="C80" s="19">
        <v>175</v>
      </c>
      <c r="D80" s="19">
        <v>0</v>
      </c>
      <c r="E80" s="19">
        <v>0</v>
      </c>
      <c r="F80" s="19">
        <v>160</v>
      </c>
      <c r="G80" s="19">
        <v>44</v>
      </c>
      <c r="H80" s="1">
        <f t="shared" si="7"/>
        <v>928</v>
      </c>
      <c r="I80" s="1">
        <f t="shared" si="8"/>
        <v>219</v>
      </c>
      <c r="J80" s="7"/>
    </row>
    <row r="81" spans="1:10" ht="12.95" customHeight="1">
      <c r="A81" s="1" t="s">
        <v>55</v>
      </c>
      <c r="B81" s="19">
        <v>6037</v>
      </c>
      <c r="C81" s="19">
        <v>948</v>
      </c>
      <c r="D81" s="19">
        <v>1299</v>
      </c>
      <c r="E81" s="19">
        <v>4</v>
      </c>
      <c r="F81" s="19">
        <v>3822</v>
      </c>
      <c r="G81" s="19">
        <v>1229</v>
      </c>
      <c r="H81" s="1">
        <f t="shared" si="7"/>
        <v>11158</v>
      </c>
      <c r="I81" s="1">
        <f t="shared" si="8"/>
        <v>2181</v>
      </c>
      <c r="J81" s="7"/>
    </row>
    <row r="82" spans="1:10" ht="12.95" customHeight="1">
      <c r="A82" s="1" t="s">
        <v>56</v>
      </c>
      <c r="B82" s="19">
        <v>2702</v>
      </c>
      <c r="C82" s="19">
        <v>1254</v>
      </c>
      <c r="D82" s="19">
        <v>0</v>
      </c>
      <c r="E82" s="19">
        <v>0</v>
      </c>
      <c r="F82" s="19">
        <v>3614</v>
      </c>
      <c r="G82" s="19">
        <v>11584</v>
      </c>
      <c r="H82" s="1">
        <f t="shared" si="7"/>
        <v>6316</v>
      </c>
      <c r="I82" s="1">
        <f t="shared" si="8"/>
        <v>12838</v>
      </c>
      <c r="J82" s="7"/>
    </row>
    <row r="83" spans="1:10" ht="12.95" customHeight="1">
      <c r="A83" s="1" t="s">
        <v>57</v>
      </c>
      <c r="B83" s="19">
        <v>991</v>
      </c>
      <c r="C83" s="19">
        <v>9</v>
      </c>
      <c r="D83" s="19">
        <v>0</v>
      </c>
      <c r="E83" s="19">
        <v>0</v>
      </c>
      <c r="F83" s="19">
        <v>0</v>
      </c>
      <c r="G83" s="19">
        <v>0</v>
      </c>
      <c r="H83" s="1">
        <f t="shared" si="7"/>
        <v>991</v>
      </c>
      <c r="I83" s="1">
        <f t="shared" si="8"/>
        <v>9</v>
      </c>
      <c r="J83" s="7"/>
    </row>
    <row r="84" spans="1:10" ht="12.95" customHeight="1">
      <c r="A84" s="1" t="s">
        <v>58</v>
      </c>
      <c r="B84" s="19">
        <v>1056</v>
      </c>
      <c r="C84" s="19">
        <v>154</v>
      </c>
      <c r="D84" s="19">
        <v>0</v>
      </c>
      <c r="E84" s="19">
        <v>0</v>
      </c>
      <c r="F84" s="19">
        <v>0</v>
      </c>
      <c r="G84" s="19">
        <v>0</v>
      </c>
      <c r="H84" s="1">
        <f t="shared" si="7"/>
        <v>1056</v>
      </c>
      <c r="I84" s="1">
        <f t="shared" si="8"/>
        <v>154</v>
      </c>
      <c r="J84" s="7"/>
    </row>
    <row r="85" spans="1:10" ht="12.95" customHeight="1">
      <c r="A85" s="1" t="s">
        <v>59</v>
      </c>
      <c r="B85" s="19">
        <v>829</v>
      </c>
      <c r="C85" s="19">
        <v>170</v>
      </c>
      <c r="D85" s="19">
        <v>0</v>
      </c>
      <c r="E85" s="19">
        <v>0</v>
      </c>
      <c r="F85" s="19">
        <v>818</v>
      </c>
      <c r="G85" s="19">
        <v>507</v>
      </c>
      <c r="H85" s="1">
        <f t="shared" si="7"/>
        <v>1647</v>
      </c>
      <c r="I85" s="1">
        <f t="shared" si="8"/>
        <v>677</v>
      </c>
      <c r="J85" s="7"/>
    </row>
    <row r="86" spans="1:10" ht="12.95" customHeight="1">
      <c r="A86" s="1" t="s">
        <v>19</v>
      </c>
      <c r="B86" s="7">
        <f>SUM(B62:B85)</f>
        <v>52146</v>
      </c>
      <c r="C86" s="7">
        <f t="shared" ref="C86:I86" si="9">SUM(C62:C85)</f>
        <v>35182</v>
      </c>
      <c r="D86" s="7">
        <f t="shared" si="9"/>
        <v>2809</v>
      </c>
      <c r="E86" s="7">
        <f t="shared" si="9"/>
        <v>203</v>
      </c>
      <c r="F86" s="7">
        <f t="shared" si="9"/>
        <v>14338</v>
      </c>
      <c r="G86" s="7">
        <f t="shared" si="9"/>
        <v>21181</v>
      </c>
      <c r="H86" s="7">
        <f t="shared" si="9"/>
        <v>69293</v>
      </c>
      <c r="I86" s="7">
        <f t="shared" si="9"/>
        <v>56566</v>
      </c>
      <c r="J86" s="7"/>
    </row>
    <row r="87" spans="1:10" ht="12.95" customHeight="1">
      <c r="B87" s="7"/>
      <c r="C87" s="7"/>
      <c r="D87" s="7"/>
      <c r="E87" s="7"/>
      <c r="F87" s="7"/>
      <c r="G87" s="7"/>
      <c r="H87" s="7"/>
      <c r="I87" s="7"/>
      <c r="J87" s="7"/>
    </row>
    <row r="88" spans="1:10" ht="36.950000000000003" customHeight="1">
      <c r="A88" s="6" t="s">
        <v>60</v>
      </c>
      <c r="B88" s="7"/>
      <c r="C88" s="7"/>
      <c r="D88" s="7"/>
      <c r="E88" s="7"/>
      <c r="F88" s="7"/>
      <c r="G88" s="7"/>
      <c r="H88" s="7"/>
      <c r="I88" s="7"/>
      <c r="J88" s="7"/>
    </row>
    <row r="89" spans="1:10" ht="12.95" customHeight="1">
      <c r="A89" s="6"/>
      <c r="B89" s="7"/>
      <c r="C89" s="7"/>
      <c r="D89" s="7"/>
      <c r="E89" s="7"/>
      <c r="F89" s="7"/>
      <c r="G89" s="7"/>
      <c r="H89" s="7"/>
      <c r="I89" s="7"/>
      <c r="J89" s="7"/>
    </row>
    <row r="90" spans="1:10" ht="12.95" customHeight="1">
      <c r="A90" s="1" t="s">
        <v>61</v>
      </c>
      <c r="B90" s="7">
        <v>328</v>
      </c>
      <c r="C90" s="7">
        <v>3</v>
      </c>
      <c r="D90" s="7">
        <v>0</v>
      </c>
      <c r="E90" s="7">
        <v>0</v>
      </c>
      <c r="F90" s="7">
        <v>0</v>
      </c>
      <c r="G90" s="7">
        <v>0</v>
      </c>
      <c r="H90" s="8">
        <f>B90+D90+F90</f>
        <v>328</v>
      </c>
      <c r="I90" s="8">
        <f>G90+E90+C90</f>
        <v>3</v>
      </c>
      <c r="J90" s="7"/>
    </row>
    <row r="91" spans="1:10" ht="12.95" customHeight="1">
      <c r="A91" s="9" t="s">
        <v>62</v>
      </c>
      <c r="B91" s="20">
        <v>927</v>
      </c>
      <c r="C91" s="20">
        <v>661</v>
      </c>
      <c r="D91" s="20">
        <v>0</v>
      </c>
      <c r="E91" s="20">
        <v>0</v>
      </c>
      <c r="F91" s="20">
        <v>0</v>
      </c>
      <c r="G91" s="20">
        <v>0</v>
      </c>
      <c r="H91" s="8">
        <f>B91+D91+F91</f>
        <v>927</v>
      </c>
      <c r="I91" s="8">
        <f>G91+E91+C91</f>
        <v>661</v>
      </c>
      <c r="J91" s="7"/>
    </row>
    <row r="92" spans="1:10" ht="12.95" customHeight="1">
      <c r="A92" s="1" t="s">
        <v>19</v>
      </c>
      <c r="B92" s="7">
        <f t="shared" ref="B92:G92" si="10">SUM(B90:B91)</f>
        <v>1255</v>
      </c>
      <c r="C92" s="7">
        <f t="shared" si="10"/>
        <v>664</v>
      </c>
      <c r="D92" s="7">
        <f t="shared" si="10"/>
        <v>0</v>
      </c>
      <c r="E92" s="7">
        <f t="shared" si="10"/>
        <v>0</v>
      </c>
      <c r="F92" s="7">
        <f t="shared" si="10"/>
        <v>0</v>
      </c>
      <c r="G92" s="7">
        <f t="shared" si="10"/>
        <v>0</v>
      </c>
      <c r="H92" s="7">
        <f>SUM(B92+D92+F92)</f>
        <v>1255</v>
      </c>
      <c r="I92" s="7">
        <f>SUM(C92+E92+G92)</f>
        <v>664</v>
      </c>
      <c r="J92" s="7"/>
    </row>
    <row r="93" spans="1:10" ht="12.95" customHeight="1">
      <c r="B93" s="7"/>
      <c r="C93" s="7"/>
      <c r="D93" s="7"/>
      <c r="E93" s="7"/>
      <c r="F93" s="7"/>
      <c r="G93" s="7"/>
      <c r="H93" s="7"/>
      <c r="I93" s="7"/>
      <c r="J93" s="7"/>
    </row>
    <row r="94" spans="1:10" ht="22.5">
      <c r="A94" s="21" t="s">
        <v>63</v>
      </c>
      <c r="B94" s="7">
        <f t="shared" ref="B94:I94" si="11">SUM(B86+B92)</f>
        <v>53401</v>
      </c>
      <c r="C94" s="7">
        <f t="shared" si="11"/>
        <v>35846</v>
      </c>
      <c r="D94" s="7">
        <f t="shared" si="11"/>
        <v>2809</v>
      </c>
      <c r="E94" s="7">
        <f t="shared" si="11"/>
        <v>203</v>
      </c>
      <c r="F94" s="7">
        <f t="shared" si="11"/>
        <v>14338</v>
      </c>
      <c r="G94" s="7">
        <f t="shared" si="11"/>
        <v>21181</v>
      </c>
      <c r="H94" s="7">
        <f t="shared" si="11"/>
        <v>70548</v>
      </c>
      <c r="I94" s="7">
        <f t="shared" si="11"/>
        <v>57230</v>
      </c>
      <c r="J94" s="7"/>
    </row>
    <row r="95" spans="1:10" ht="12.95" customHeight="1">
      <c r="B95" s="7"/>
      <c r="C95" s="7"/>
      <c r="D95" s="7"/>
      <c r="E95" s="7"/>
      <c r="F95" s="7"/>
      <c r="G95" s="7"/>
      <c r="H95" s="7"/>
      <c r="I95" s="7"/>
      <c r="J95" s="7"/>
    </row>
    <row r="96" spans="1:10" ht="12.95" customHeight="1" thickBot="1">
      <c r="A96" s="1" t="s">
        <v>64</v>
      </c>
      <c r="B96" s="7">
        <f t="shared" ref="B96:G96" si="12">SUM(B50+B94)</f>
        <v>183105</v>
      </c>
      <c r="C96" s="7">
        <f t="shared" si="12"/>
        <v>109397</v>
      </c>
      <c r="D96" s="7">
        <f t="shared" si="12"/>
        <v>5639</v>
      </c>
      <c r="E96" s="7">
        <f t="shared" si="12"/>
        <v>246</v>
      </c>
      <c r="F96" s="7">
        <f t="shared" si="12"/>
        <v>22562</v>
      </c>
      <c r="G96" s="7">
        <f t="shared" si="12"/>
        <v>35751</v>
      </c>
      <c r="H96" s="7">
        <f>SUM(B96+D96+F96)</f>
        <v>211306</v>
      </c>
      <c r="I96" s="7">
        <f>SUM(C96+E96+G96)</f>
        <v>145394</v>
      </c>
      <c r="J96" s="7"/>
    </row>
    <row r="97" spans="1:9" ht="12.95" customHeight="1" thickTop="1">
      <c r="A97" s="2" t="s">
        <v>65</v>
      </c>
      <c r="B97" s="22"/>
      <c r="C97" s="22"/>
      <c r="D97" s="22"/>
      <c r="E97" s="22"/>
      <c r="F97" s="22"/>
      <c r="G97" s="22"/>
      <c r="H97" s="22"/>
      <c r="I97" s="22"/>
    </row>
    <row r="98" spans="1:9" ht="12.95" customHeight="1">
      <c r="A98" s="1" t="s">
        <v>36</v>
      </c>
      <c r="I98" s="7"/>
    </row>
    <row r="99" spans="1:9" ht="12.95" customHeight="1">
      <c r="I99" s="7"/>
    </row>
  </sheetData>
  <mergeCells count="1">
    <mergeCell ref="A54:I54"/>
  </mergeCells>
  <phoneticPr fontId="0" type="noConversion"/>
  <pageMargins left="1" right="0.3" top="1" bottom="0.53" header="0.5" footer="0.5"/>
  <pageSetup scale="95" orientation="portrait" r:id="rId1"/>
  <headerFooter alignWithMargins="0"/>
  <rowBreaks count="1" manualBreakCount="1"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31 - FT and PT Enrollment</vt:lpstr>
      <vt:lpstr>'Table 31 - FT and PT Enrollment'!Print_Area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dferlazz</cp:lastModifiedBy>
  <cp:lastPrinted>2007-09-12T13:38:17Z</cp:lastPrinted>
  <dcterms:created xsi:type="dcterms:W3CDTF">2002-09-20T20:23:30Z</dcterms:created>
  <dcterms:modified xsi:type="dcterms:W3CDTF">2010-07-30T20:51:55Z</dcterms:modified>
</cp:coreProperties>
</file>