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135" windowWidth="18195" windowHeight="9090"/>
  </bookViews>
  <sheets>
    <sheet name="Table 131 DS Pub 2" sheetId="1" r:id="rId1"/>
  </sheets>
  <definedNames>
    <definedName name="_xlnm.Print_Area" localSheetId="0">'Table 131 DS Pub 2'!$A$1:$W$160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W34" i="1"/>
  <c r="W2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23"/>
  <c r="W24"/>
  <c r="W25"/>
  <c r="W26"/>
  <c r="W28"/>
  <c r="W29"/>
  <c r="W30"/>
  <c r="W31"/>
  <c r="W32"/>
  <c r="W33"/>
  <c r="W35"/>
  <c r="W36"/>
  <c r="W37"/>
  <c r="U21"/>
  <c r="T21"/>
  <c r="T39" s="1"/>
  <c r="T77"/>
  <c r="T73"/>
  <c r="T153"/>
  <c r="V21"/>
  <c r="V39" s="1"/>
  <c r="V73"/>
  <c r="V77"/>
  <c r="V153"/>
  <c r="U39"/>
  <c r="U73"/>
  <c r="U77"/>
  <c r="U153"/>
  <c r="S21"/>
  <c r="S39" s="1"/>
  <c r="S73"/>
  <c r="S77"/>
  <c r="S153"/>
  <c r="R21"/>
  <c r="R39" s="1"/>
  <c r="R73"/>
  <c r="R77"/>
  <c r="R153"/>
  <c r="Q21"/>
  <c r="Q39" s="1"/>
  <c r="Q73"/>
  <c r="Q77"/>
  <c r="Q153"/>
  <c r="P21"/>
  <c r="P39" s="1"/>
  <c r="P73"/>
  <c r="P77"/>
  <c r="P153"/>
  <c r="O21"/>
  <c r="O39" s="1"/>
  <c r="O73"/>
  <c r="O77"/>
  <c r="O79"/>
  <c r="O153"/>
  <c r="N21"/>
  <c r="N39" s="1"/>
  <c r="N73"/>
  <c r="N77"/>
  <c r="N79" s="1"/>
  <c r="N153"/>
  <c r="M21"/>
  <c r="M39" s="1"/>
  <c r="M73"/>
  <c r="M77"/>
  <c r="M79" s="1"/>
  <c r="M153"/>
  <c r="L21"/>
  <c r="L39" s="1"/>
  <c r="L73"/>
  <c r="L77"/>
  <c r="L153"/>
  <c r="K21"/>
  <c r="K39" s="1"/>
  <c r="K73"/>
  <c r="K77"/>
  <c r="K79" s="1"/>
  <c r="K153"/>
  <c r="J21"/>
  <c r="J39" s="1"/>
  <c r="J73"/>
  <c r="J77"/>
  <c r="J153"/>
  <c r="I21"/>
  <c r="I39" s="1"/>
  <c r="I73"/>
  <c r="I77"/>
  <c r="I79" s="1"/>
  <c r="I153"/>
  <c r="H21"/>
  <c r="H39" s="1"/>
  <c r="H73"/>
  <c r="H77"/>
  <c r="H79" s="1"/>
  <c r="H153"/>
  <c r="G21"/>
  <c r="G39" s="1"/>
  <c r="G73"/>
  <c r="G77"/>
  <c r="G79"/>
  <c r="G153"/>
  <c r="F21"/>
  <c r="F39" s="1"/>
  <c r="F73"/>
  <c r="F77"/>
  <c r="F79" s="1"/>
  <c r="F153"/>
  <c r="E21"/>
  <c r="E39" s="1"/>
  <c r="E73"/>
  <c r="E77"/>
  <c r="E153"/>
  <c r="D21"/>
  <c r="D39" s="1"/>
  <c r="D73"/>
  <c r="D77"/>
  <c r="D153"/>
  <c r="C21"/>
  <c r="C39" s="1"/>
  <c r="C73"/>
  <c r="C77"/>
  <c r="C153"/>
  <c r="B21"/>
  <c r="B37"/>
  <c r="B73"/>
  <c r="B77"/>
  <c r="B79" s="1"/>
  <c r="B153"/>
  <c r="W8"/>
  <c r="W9"/>
  <c r="W10"/>
  <c r="W11"/>
  <c r="W12"/>
  <c r="W13"/>
  <c r="W14"/>
  <c r="W15"/>
  <c r="W16"/>
  <c r="W17"/>
  <c r="W18"/>
  <c r="W19"/>
  <c r="W20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81"/>
  <c r="W155"/>
  <c r="W156"/>
  <c r="W157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75"/>
  <c r="W76"/>
  <c r="W139"/>
  <c r="W140"/>
  <c r="W141"/>
  <c r="W142"/>
  <c r="W143"/>
  <c r="W144"/>
  <c r="W145"/>
  <c r="W146"/>
  <c r="W147"/>
  <c r="W148"/>
  <c r="W149"/>
  <c r="W150"/>
  <c r="W151"/>
  <c r="W152"/>
  <c r="C79" l="1"/>
  <c r="D79"/>
  <c r="E79"/>
  <c r="Q79"/>
  <c r="R79"/>
  <c r="S79"/>
  <c r="U79"/>
  <c r="U83" s="1"/>
  <c r="V79"/>
  <c r="W153"/>
  <c r="J79"/>
  <c r="L79"/>
  <c r="P79"/>
  <c r="W73"/>
  <c r="B39"/>
  <c r="W21"/>
  <c r="W39" s="1"/>
  <c r="U159"/>
  <c r="D83"/>
  <c r="D159" s="1"/>
  <c r="F83"/>
  <c r="F159" s="1"/>
  <c r="H83"/>
  <c r="H159" s="1"/>
  <c r="J83"/>
  <c r="J159" s="1"/>
  <c r="L83"/>
  <c r="L159" s="1"/>
  <c r="N83"/>
  <c r="N159" s="1"/>
  <c r="P83"/>
  <c r="P159" s="1"/>
  <c r="R83"/>
  <c r="R159" s="1"/>
  <c r="T79"/>
  <c r="T83" s="1"/>
  <c r="T159" s="1"/>
  <c r="W77"/>
  <c r="V83"/>
  <c r="V159" s="1"/>
  <c r="B83"/>
  <c r="B159" s="1"/>
  <c r="C83"/>
  <c r="C159" s="1"/>
  <c r="E83"/>
  <c r="E159" s="1"/>
  <c r="G83"/>
  <c r="G159" s="1"/>
  <c r="I83"/>
  <c r="I159" s="1"/>
  <c r="K83"/>
  <c r="K159" s="1"/>
  <c r="M83"/>
  <c r="M159" s="1"/>
  <c r="O83"/>
  <c r="O159" s="1"/>
  <c r="Q83"/>
  <c r="Q159" s="1"/>
  <c r="S83"/>
  <c r="S159" s="1"/>
  <c r="W79" l="1"/>
  <c r="W83" s="1"/>
  <c r="W159" s="1"/>
</calcChain>
</file>

<file path=xl/sharedStrings.xml><?xml version="1.0" encoding="utf-8"?>
<sst xmlns="http://schemas.openxmlformats.org/spreadsheetml/2006/main" count="315" uniqueCount="164">
  <si>
    <t xml:space="preserve">Metro CC - </t>
  </si>
  <si>
    <t xml:space="preserve">St. Louis CC - </t>
  </si>
  <si>
    <t>Transferring</t>
  </si>
  <si>
    <t>Crow-</t>
  </si>
  <si>
    <t>East</t>
  </si>
  <si>
    <t>Jeffer-</t>
  </si>
  <si>
    <t>Linn</t>
  </si>
  <si>
    <t>Blue</t>
  </si>
  <si>
    <t>Long-</t>
  </si>
  <si>
    <t>Maple</t>
  </si>
  <si>
    <t>Penn</t>
  </si>
  <si>
    <t>Min.</t>
  </si>
  <si>
    <t>North</t>
  </si>
  <si>
    <t>Ozarks</t>
  </si>
  <si>
    <t>State</t>
  </si>
  <si>
    <t>St.</t>
  </si>
  <si>
    <t>Flo.</t>
  </si>
  <si>
    <t>Forest</t>
  </si>
  <si>
    <t>Mera-</t>
  </si>
  <si>
    <t>Three</t>
  </si>
  <si>
    <t>From:</t>
  </si>
  <si>
    <t>der</t>
  </si>
  <si>
    <t>Cent.</t>
  </si>
  <si>
    <t>son</t>
  </si>
  <si>
    <t>River</t>
  </si>
  <si>
    <t>view</t>
  </si>
  <si>
    <t>W'ds</t>
  </si>
  <si>
    <t>Vall.</t>
  </si>
  <si>
    <t>Area</t>
  </si>
  <si>
    <t>Mob'ly</t>
  </si>
  <si>
    <t>Tech.</t>
  </si>
  <si>
    <t>Fair</t>
  </si>
  <si>
    <t>Charles</t>
  </si>
  <si>
    <t>Park</t>
  </si>
  <si>
    <t>mec</t>
  </si>
  <si>
    <t>W Plains</t>
  </si>
  <si>
    <t>Rivers</t>
  </si>
  <si>
    <t>TOTAL</t>
  </si>
  <si>
    <t>UMC</t>
  </si>
  <si>
    <t>UMKC</t>
  </si>
  <si>
    <t>UMSL</t>
  </si>
  <si>
    <t xml:space="preserve">  Subtotal</t>
  </si>
  <si>
    <t xml:space="preserve">  Total Public</t>
  </si>
  <si>
    <t>Washington</t>
  </si>
  <si>
    <t>Cottey</t>
  </si>
  <si>
    <t>Wentworth</t>
  </si>
  <si>
    <t xml:space="preserve">  Total Indep.</t>
  </si>
  <si>
    <t>Other Mo.</t>
  </si>
  <si>
    <t xml:space="preserve">  Total Missouri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</si>
  <si>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</si>
  <si>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</si>
  <si>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</si>
  <si>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</si>
  <si>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</si>
  <si>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</si>
  <si>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</si>
  <si>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</si>
  <si>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</si>
  <si>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</si>
  <si>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</si>
  <si>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</si>
  <si>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</si>
  <si>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</si>
  <si>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</si>
  <si>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</si>
  <si>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</si>
  <si>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</si>
  <si>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</si>
  <si>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</si>
  <si>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</si>
  <si>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</si>
  <si>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</si>
  <si>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</si>
  <si>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</si>
  <si>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</si>
  <si>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</si>
  <si>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</si>
  <si>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</si>
  <si>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</si>
  <si>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</si>
  <si>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</si>
  <si>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</si>
  <si>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</si>
  <si>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</si>
  <si>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</si>
  <si>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</si>
  <si>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</si>
  <si>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</si>
  <si>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</si>
  <si>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</si>
  <si>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</si>
  <si>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</si>
  <si>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</si>
  <si>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</si>
  <si>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</si>
  <si>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</si>
  <si>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</si>
  <si>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</si>
  <si>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 xml:space="preserve">  Total Out-of-state</t>
  </si>
  <si>
    <t>U. S. Territories</t>
  </si>
  <si>
    <t>Foreign</t>
  </si>
  <si>
    <t>Unknown</t>
  </si>
  <si>
    <t xml:space="preserve">  Grand Total</t>
  </si>
  <si>
    <t>Bus. &amp;</t>
  </si>
  <si>
    <t xml:space="preserve">INSTITUTIONAL ORIGIN OF UNDERGRADUATE DEGREE-SEEKING TRANSFER STUDENTS TO PUBLIC CERTIFICATE AND ASSOCIATE DEGREE-GRANTING INSTITUTIONS </t>
  </si>
  <si>
    <t>TABLE 131</t>
  </si>
  <si>
    <t>TABLE 132</t>
  </si>
  <si>
    <t>TABLE 133</t>
  </si>
  <si>
    <t>SOURCE:  Enhanced Missouri Student Achievement Study (EMSAS)</t>
  </si>
  <si>
    <t>TABLE 133 (continued)</t>
  </si>
  <si>
    <t>MSU-</t>
  </si>
  <si>
    <t>AVILA</t>
  </si>
  <si>
    <t>CMU</t>
  </si>
  <si>
    <t>COFO</t>
  </si>
  <si>
    <t>COLUMBIA</t>
  </si>
  <si>
    <t>CULVER-STOCKTON</t>
  </si>
  <si>
    <t>DRURY</t>
  </si>
  <si>
    <t>EVANGEL</t>
  </si>
  <si>
    <t>FONTBONNE</t>
  </si>
  <si>
    <t>HLG</t>
  </si>
  <si>
    <t>LINDENWOOD</t>
  </si>
  <si>
    <t>MARYVILLE</t>
  </si>
  <si>
    <t>MOBAP</t>
  </si>
  <si>
    <t>MOVAL</t>
  </si>
  <si>
    <t>PARK</t>
  </si>
  <si>
    <t>ROCKHURST</t>
  </si>
  <si>
    <t>SBU</t>
  </si>
  <si>
    <t>SLU</t>
  </si>
  <si>
    <t>STEPHENS</t>
  </si>
  <si>
    <t>WASHINGTON</t>
  </si>
  <si>
    <t>WEBSTER</t>
  </si>
  <si>
    <t>WESTMINSTER</t>
  </si>
  <si>
    <t>WM JEWELL</t>
  </si>
  <si>
    <t>WM WOODS</t>
  </si>
  <si>
    <t>CROWDER</t>
  </si>
  <si>
    <t>EAST CENTRAL</t>
  </si>
  <si>
    <t>JEFFERSON</t>
  </si>
  <si>
    <t>LINN STATE</t>
  </si>
  <si>
    <t>MCC</t>
  </si>
  <si>
    <t>MINERAL AREA</t>
  </si>
  <si>
    <t>MOBERLY</t>
  </si>
  <si>
    <t>MSU - WEST PLAINS</t>
  </si>
  <si>
    <t>NORTH CENTRAL</t>
  </si>
  <si>
    <t>OZARKS TECH</t>
  </si>
  <si>
    <t>ST. CHARLES</t>
  </si>
  <si>
    <t>ST. LOUIS CC</t>
  </si>
  <si>
    <t>STATE FAIR</t>
  </si>
  <si>
    <t>THREE RIVERS</t>
  </si>
  <si>
    <t>HARRIS-STOWE</t>
  </si>
  <si>
    <t>LINCOLN</t>
  </si>
  <si>
    <t>MISSOURI SOUTHERN</t>
  </si>
  <si>
    <t>MISSOURI STATE</t>
  </si>
  <si>
    <t>MISSOURI WESTERN</t>
  </si>
  <si>
    <t>NORTHWEST</t>
  </si>
  <si>
    <t>SOUTHEAST</t>
  </si>
  <si>
    <t>TRUMAN</t>
  </si>
  <si>
    <t>UCM</t>
  </si>
  <si>
    <t xml:space="preserve"> </t>
  </si>
  <si>
    <t>Wild-</t>
  </si>
  <si>
    <t>wood</t>
  </si>
  <si>
    <t>MISSOURI UNIV. OF SCI. &amp; TECH.</t>
  </si>
  <si>
    <t>FROM PUBLIC INSTITUTIONS, FALL 2008</t>
  </si>
  <si>
    <t>FROM  PRIVATE NOT-FOR-PROFIT (INDEPENDENT) INSTITUTIONS, FALL 2008</t>
  </si>
  <si>
    <t>FROM OUT-OF-STATE, FALL 2008</t>
  </si>
</sst>
</file>

<file path=xl/styles.xml><?xml version="1.0" encoding="utf-8"?>
<styleSheet xmlns="http://schemas.openxmlformats.org/spreadsheetml/2006/main">
  <fonts count="14">
    <font>
      <sz val="12"/>
      <name val="Arial"/>
    </font>
    <font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SWISS"/>
    </font>
    <font>
      <sz val="8"/>
      <name val="Times New Roman"/>
      <family val="1"/>
    </font>
    <font>
      <sz val="8"/>
      <name val="Times New Roman"/>
      <family val="1"/>
    </font>
    <font>
      <sz val="8"/>
      <name val="SWISS"/>
    </font>
    <font>
      <sz val="8"/>
      <name val="Times New Roman"/>
      <family val="1"/>
    </font>
    <font>
      <b/>
      <sz val="8"/>
      <name val="SWISS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 applyAlignment="1"/>
    <xf numFmtId="0" fontId="1" fillId="2" borderId="0" xfId="0" applyNumberFormat="1" applyFont="1" applyFill="1" applyAlignment="1"/>
    <xf numFmtId="3" fontId="5" fillId="2" borderId="0" xfId="0" applyNumberFormat="1" applyFont="1" applyFill="1" applyAlignment="1"/>
    <xf numFmtId="3" fontId="8" fillId="2" borderId="0" xfId="0" applyNumberFormat="1" applyFont="1" applyFill="1" applyAlignment="1"/>
    <xf numFmtId="3" fontId="1" fillId="2" borderId="0" xfId="0" applyNumberFormat="1" applyFont="1" applyFill="1" applyAlignment="1"/>
    <xf numFmtId="3" fontId="10" fillId="2" borderId="0" xfId="0" applyNumberFormat="1" applyFont="1" applyFill="1" applyAlignment="1"/>
    <xf numFmtId="0" fontId="0" fillId="2" borderId="0" xfId="0" applyFill="1" applyAlignment="1"/>
    <xf numFmtId="0" fontId="2" fillId="2" borderId="0" xfId="0" applyNumberFormat="1" applyFont="1" applyFill="1" applyAlignment="1">
      <alignment horizontal="fill" wrapText="1"/>
    </xf>
    <xf numFmtId="3" fontId="0" fillId="2" borderId="0" xfId="0" applyNumberFormat="1" applyFill="1" applyAlignment="1">
      <alignment horizontal="fill" wrapText="1"/>
    </xf>
    <xf numFmtId="3" fontId="3" fillId="2" borderId="0" xfId="0" applyNumberFormat="1" applyFont="1" applyFill="1" applyAlignment="1"/>
    <xf numFmtId="0" fontId="1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/>
    <xf numFmtId="0" fontId="1" fillId="2" borderId="2" xfId="0" applyNumberFormat="1" applyFont="1" applyFill="1" applyBorder="1" applyAlignment="1"/>
    <xf numFmtId="3" fontId="1" fillId="2" borderId="7" xfId="0" applyNumberFormat="1" applyFont="1" applyFill="1" applyBorder="1" applyAlignment="1"/>
    <xf numFmtId="3" fontId="1" fillId="2" borderId="2" xfId="0" applyNumberFormat="1" applyFont="1" applyFill="1" applyBorder="1" applyAlignment="1"/>
    <xf numFmtId="3" fontId="9" fillId="2" borderId="2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Continuous"/>
    </xf>
    <xf numFmtId="3" fontId="6" fillId="2" borderId="16" xfId="0" applyNumberFormat="1" applyFont="1" applyFill="1" applyBorder="1" applyAlignment="1">
      <alignment horizontal="centerContinuous"/>
    </xf>
    <xf numFmtId="3" fontId="6" fillId="2" borderId="12" xfId="0" applyNumberFormat="1" applyFont="1" applyFill="1" applyBorder="1" applyAlignment="1">
      <alignment horizontal="centerContinuous"/>
    </xf>
    <xf numFmtId="3" fontId="6" fillId="2" borderId="7" xfId="0" applyNumberFormat="1" applyFont="1" applyFill="1" applyBorder="1" applyAlignment="1">
      <alignment horizontal="centerContinuous"/>
    </xf>
    <xf numFmtId="3" fontId="6" fillId="2" borderId="2" xfId="0" applyNumberFormat="1" applyFont="1" applyFill="1" applyBorder="1" applyAlignment="1">
      <alignment horizontal="centerContinuous"/>
    </xf>
    <xf numFmtId="3" fontId="1" fillId="2" borderId="8" xfId="0" applyNumberFormat="1" applyFont="1" applyFill="1" applyBorder="1" applyAlignment="1"/>
    <xf numFmtId="3" fontId="11" fillId="2" borderId="2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/>
    <xf numFmtId="3" fontId="3" fillId="2" borderId="4" xfId="0" applyNumberFormat="1" applyFont="1" applyFill="1" applyBorder="1" applyAlignment="1"/>
    <xf numFmtId="3" fontId="13" fillId="2" borderId="0" xfId="0" applyNumberFormat="1" applyFont="1" applyFill="1" applyAlignment="1"/>
    <xf numFmtId="3" fontId="13" fillId="2" borderId="0" xfId="0" applyNumberFormat="1" applyFont="1" applyFill="1" applyBorder="1" applyAlignment="1"/>
    <xf numFmtId="3" fontId="5" fillId="2" borderId="2" xfId="0" applyNumberFormat="1" applyFont="1" applyFill="1" applyBorder="1" applyAlignment="1"/>
    <xf numFmtId="3" fontId="8" fillId="2" borderId="2" xfId="0" applyNumberFormat="1" applyFont="1" applyFill="1" applyBorder="1" applyAlignment="1"/>
    <xf numFmtId="3" fontId="10" fillId="2" borderId="2" xfId="0" applyNumberFormat="1" applyFont="1" applyFill="1" applyBorder="1" applyAlignment="1"/>
    <xf numFmtId="0" fontId="0" fillId="2" borderId="0" xfId="0" applyNumberFormat="1" applyFill="1" applyAlignment="1"/>
    <xf numFmtId="0" fontId="2" fillId="2" borderId="0" xfId="0" applyNumberFormat="1" applyFont="1" applyFill="1" applyAlignment="1">
      <alignment horizontal="left"/>
    </xf>
    <xf numFmtId="3" fontId="0" fillId="2" borderId="0" xfId="0" applyNumberFormat="1" applyFill="1" applyAlignment="1"/>
    <xf numFmtId="3" fontId="5" fillId="2" borderId="0" xfId="0" applyNumberFormat="1" applyFont="1" applyFill="1" applyAlignment="1">
      <alignment horizontal="centerContinuous"/>
    </xf>
    <xf numFmtId="3" fontId="1" fillId="2" borderId="0" xfId="0" applyNumberFormat="1" applyFont="1" applyFill="1" applyAlignment="1">
      <alignment horizontal="centerContinuous"/>
    </xf>
    <xf numFmtId="3" fontId="7" fillId="2" borderId="0" xfId="0" applyNumberFormat="1" applyFont="1" applyFill="1" applyAlignment="1">
      <alignment horizontal="centerContinuous"/>
    </xf>
    <xf numFmtId="0" fontId="3" fillId="2" borderId="1" xfId="0" applyNumberFormat="1" applyFont="1" applyFill="1" applyBorder="1" applyAlignment="1"/>
    <xf numFmtId="3" fontId="1" fillId="2" borderId="4" xfId="0" applyNumberFormat="1" applyFont="1" applyFill="1" applyBorder="1" applyAlignment="1"/>
    <xf numFmtId="3" fontId="1" fillId="2" borderId="1" xfId="0" applyNumberFormat="1" applyFont="1" applyFill="1" applyBorder="1" applyAlignment="1"/>
    <xf numFmtId="3" fontId="7" fillId="2" borderId="1" xfId="0" applyNumberFormat="1" applyFont="1" applyFill="1" applyBorder="1" applyAlignment="1"/>
    <xf numFmtId="0" fontId="4" fillId="2" borderId="0" xfId="0" applyNumberFormat="1" applyFont="1" applyFill="1" applyAlignment="1"/>
    <xf numFmtId="3" fontId="0" fillId="2" borderId="0" xfId="0" applyNumberFormat="1" applyFill="1" applyAlignment="1">
      <alignment wrapText="1"/>
    </xf>
    <xf numFmtId="3" fontId="3" fillId="2" borderId="0" xfId="0" applyNumberFormat="1" applyFont="1" applyFill="1" applyBorder="1" applyAlignment="1"/>
    <xf numFmtId="3" fontId="11" fillId="2" borderId="7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/>
    <xf numFmtId="3" fontId="3" fillId="2" borderId="2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3" fillId="0" borderId="4" xfId="0" applyFont="1" applyFill="1" applyBorder="1"/>
    <xf numFmtId="0" fontId="13" fillId="0" borderId="1" xfId="0" applyFont="1" applyFill="1" applyBorder="1"/>
    <xf numFmtId="0" fontId="13" fillId="0" borderId="14" xfId="0" applyFont="1" applyFill="1" applyBorder="1" applyAlignment="1"/>
    <xf numFmtId="3" fontId="3" fillId="0" borderId="4" xfId="0" applyNumberFormat="1" applyFont="1" applyFill="1" applyBorder="1" applyAlignment="1"/>
    <xf numFmtId="0" fontId="1" fillId="0" borderId="0" xfId="0" applyNumberFormat="1" applyFont="1" applyFill="1" applyAlignment="1"/>
    <xf numFmtId="3" fontId="13" fillId="0" borderId="3" xfId="0" applyNumberFormat="1" applyFont="1" applyFill="1" applyBorder="1" applyAlignment="1"/>
    <xf numFmtId="3" fontId="13" fillId="0" borderId="0" xfId="0" applyNumberFormat="1" applyFont="1" applyFill="1" applyAlignment="1"/>
    <xf numFmtId="3" fontId="13" fillId="0" borderId="0" xfId="0" applyNumberFormat="1" applyFont="1" applyFill="1" applyBorder="1" applyAlignment="1"/>
    <xf numFmtId="3" fontId="3" fillId="0" borderId="3" xfId="0" applyNumberFormat="1" applyFont="1" applyFill="1" applyBorder="1" applyAlignment="1"/>
    <xf numFmtId="0" fontId="1" fillId="0" borderId="0" xfId="0" applyFont="1" applyFill="1" applyAlignment="1"/>
    <xf numFmtId="0" fontId="1" fillId="0" borderId="3" xfId="0" applyFont="1" applyFill="1" applyBorder="1" applyAlignment="1"/>
    <xf numFmtId="0" fontId="1" fillId="0" borderId="0" xfId="0" applyFont="1" applyFill="1" applyBorder="1" applyAlignment="1"/>
    <xf numFmtId="0" fontId="13" fillId="0" borderId="3" xfId="0" applyNumberFormat="1" applyFont="1" applyFill="1" applyBorder="1"/>
    <xf numFmtId="0" fontId="13" fillId="0" borderId="0" xfId="0" applyNumberFormat="1" applyFont="1" applyFill="1"/>
    <xf numFmtId="3" fontId="13" fillId="0" borderId="13" xfId="0" applyNumberFormat="1" applyFont="1" applyFill="1" applyBorder="1" applyAlignment="1"/>
    <xf numFmtId="3" fontId="13" fillId="0" borderId="5" xfId="0" applyNumberFormat="1" applyFont="1" applyFill="1" applyBorder="1" applyAlignment="1"/>
    <xf numFmtId="3" fontId="1" fillId="0" borderId="3" xfId="0" applyNumberFormat="1" applyFont="1" applyFill="1" applyBorder="1" applyAlignment="1"/>
    <xf numFmtId="3" fontId="1" fillId="0" borderId="0" xfId="0" applyNumberFormat="1" applyFont="1" applyFill="1" applyAlignment="1"/>
    <xf numFmtId="3" fontId="1" fillId="0" borderId="0" xfId="0" applyNumberFormat="1" applyFont="1" applyFill="1" applyBorder="1" applyAlignment="1"/>
    <xf numFmtId="3" fontId="1" fillId="0" borderId="6" xfId="0" applyNumberFormat="1" applyFont="1" applyFill="1" applyBorder="1" applyAlignment="1"/>
    <xf numFmtId="0" fontId="3" fillId="0" borderId="0" xfId="0" applyNumberFormat="1" applyFont="1" applyFill="1" applyAlignment="1"/>
    <xf numFmtId="3" fontId="1" fillId="0" borderId="5" xfId="0" applyNumberFormat="1" applyFont="1" applyFill="1" applyBorder="1" applyAlignment="1"/>
    <xf numFmtId="3" fontId="13" fillId="0" borderId="9" xfId="0" applyNumberFormat="1" applyFont="1" applyFill="1" applyBorder="1" applyAlignment="1"/>
    <xf numFmtId="0" fontId="1" fillId="0" borderId="6" xfId="0" applyNumberFormat="1" applyFont="1" applyFill="1" applyBorder="1" applyAlignment="1"/>
    <xf numFmtId="3" fontId="3" fillId="0" borderId="10" xfId="0" applyNumberFormat="1" applyFont="1" applyFill="1" applyBorder="1" applyAlignment="1"/>
    <xf numFmtId="3" fontId="3" fillId="0" borderId="5" xfId="0" applyNumberFormat="1" applyFont="1" applyFill="1" applyBorder="1" applyAlignment="1"/>
    <xf numFmtId="3" fontId="3" fillId="0" borderId="1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X160"/>
  <sheetViews>
    <sheetView tabSelected="1" showOutlineSymbols="0" zoomScaleNormal="100" workbookViewId="0"/>
  </sheetViews>
  <sheetFormatPr defaultColWidth="9.6640625" defaultRowHeight="12.75" customHeight="1"/>
  <cols>
    <col min="1" max="1" width="20.109375" style="6" customWidth="1"/>
    <col min="2" max="22" width="4.6640625" style="37" customWidth="1"/>
    <col min="23" max="23" width="5.21875" style="37" customWidth="1"/>
    <col min="24" max="16384" width="9.6640625" style="6"/>
  </cols>
  <sheetData>
    <row r="1" spans="1:23" ht="12.75" customHeight="1">
      <c r="A1" s="1" t="s">
        <v>105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5"/>
    </row>
    <row r="2" spans="1:23" ht="12" customHeight="1">
      <c r="A2" s="7" t="s">
        <v>104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</row>
    <row r="3" spans="1:23" ht="12" customHeight="1">
      <c r="A3" s="10" t="s">
        <v>161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</row>
    <row r="4" spans="1:23" ht="12.75" customHeight="1" thickBot="1">
      <c r="A4" s="1"/>
      <c r="B4" s="2"/>
      <c r="C4" s="4"/>
      <c r="D4" s="4"/>
      <c r="E4" s="1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9"/>
    </row>
    <row r="5" spans="1:23" ht="16.5" customHeight="1" thickTop="1">
      <c r="A5" s="12"/>
      <c r="B5" s="13"/>
      <c r="C5" s="14"/>
      <c r="D5" s="14"/>
      <c r="E5" s="15"/>
      <c r="F5" s="16" t="s">
        <v>0</v>
      </c>
      <c r="G5" s="16"/>
      <c r="H5" s="17"/>
      <c r="I5" s="17"/>
      <c r="J5" s="18"/>
      <c r="K5" s="13"/>
      <c r="L5" s="14"/>
      <c r="M5" s="14"/>
      <c r="N5" s="14"/>
      <c r="O5" s="14"/>
      <c r="P5" s="14"/>
      <c r="Q5" s="19" t="s">
        <v>1</v>
      </c>
      <c r="R5" s="20"/>
      <c r="S5" s="20"/>
      <c r="T5" s="20"/>
      <c r="U5" s="13"/>
      <c r="V5" s="21"/>
      <c r="W5" s="22"/>
    </row>
    <row r="6" spans="1:23" ht="12.75" customHeight="1">
      <c r="A6" s="1" t="s">
        <v>2</v>
      </c>
      <c r="B6" s="23" t="s">
        <v>3</v>
      </c>
      <c r="C6" s="24" t="s">
        <v>4</v>
      </c>
      <c r="D6" s="24" t="s">
        <v>5</v>
      </c>
      <c r="E6" s="25" t="s">
        <v>6</v>
      </c>
      <c r="F6" s="26" t="s">
        <v>7</v>
      </c>
      <c r="G6" s="26" t="s">
        <v>103</v>
      </c>
      <c r="H6" s="26" t="s">
        <v>8</v>
      </c>
      <c r="I6" s="26" t="s">
        <v>9</v>
      </c>
      <c r="J6" s="26" t="s">
        <v>10</v>
      </c>
      <c r="K6" s="24" t="s">
        <v>11</v>
      </c>
      <c r="L6" s="24"/>
      <c r="M6" s="24" t="s">
        <v>110</v>
      </c>
      <c r="N6" s="24" t="s">
        <v>12</v>
      </c>
      <c r="O6" s="24" t="s">
        <v>13</v>
      </c>
      <c r="P6" s="24" t="s">
        <v>15</v>
      </c>
      <c r="Q6" s="26" t="s">
        <v>16</v>
      </c>
      <c r="R6" s="26" t="s">
        <v>17</v>
      </c>
      <c r="S6" s="26" t="s">
        <v>18</v>
      </c>
      <c r="T6" s="26" t="s">
        <v>158</v>
      </c>
      <c r="U6" s="24" t="s">
        <v>14</v>
      </c>
      <c r="V6" s="24" t="s">
        <v>19</v>
      </c>
      <c r="W6" s="27"/>
    </row>
    <row r="7" spans="1:23" ht="12.75" customHeight="1">
      <c r="A7" s="1" t="s">
        <v>20</v>
      </c>
      <c r="B7" s="23" t="s">
        <v>21</v>
      </c>
      <c r="C7" s="24" t="s">
        <v>22</v>
      </c>
      <c r="D7" s="24" t="s">
        <v>23</v>
      </c>
      <c r="E7" s="25" t="s">
        <v>14</v>
      </c>
      <c r="F7" s="24" t="s">
        <v>24</v>
      </c>
      <c r="G7" s="24" t="s">
        <v>30</v>
      </c>
      <c r="H7" s="24" t="s">
        <v>25</v>
      </c>
      <c r="I7" s="24" t="s">
        <v>26</v>
      </c>
      <c r="J7" s="24" t="s">
        <v>27</v>
      </c>
      <c r="K7" s="24" t="s">
        <v>28</v>
      </c>
      <c r="L7" s="24" t="s">
        <v>29</v>
      </c>
      <c r="M7" s="24" t="s">
        <v>35</v>
      </c>
      <c r="N7" s="24" t="s">
        <v>22</v>
      </c>
      <c r="O7" s="24" t="s">
        <v>30</v>
      </c>
      <c r="P7" s="24" t="s">
        <v>32</v>
      </c>
      <c r="Q7" s="24" t="s">
        <v>27</v>
      </c>
      <c r="R7" s="24" t="s">
        <v>33</v>
      </c>
      <c r="S7" s="24" t="s">
        <v>34</v>
      </c>
      <c r="T7" s="24" t="s">
        <v>159</v>
      </c>
      <c r="U7" s="24" t="s">
        <v>31</v>
      </c>
      <c r="V7" s="24" t="s">
        <v>36</v>
      </c>
      <c r="W7" s="27" t="s">
        <v>37</v>
      </c>
    </row>
    <row r="8" spans="1:23" ht="12.75" customHeight="1">
      <c r="A8" s="51" t="s">
        <v>148</v>
      </c>
      <c r="B8" s="52">
        <v>0</v>
      </c>
      <c r="C8" s="53">
        <v>0</v>
      </c>
      <c r="D8" s="53">
        <v>2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2</v>
      </c>
      <c r="Q8" s="53">
        <v>28</v>
      </c>
      <c r="R8" s="53">
        <v>21</v>
      </c>
      <c r="S8" s="53">
        <v>5</v>
      </c>
      <c r="T8" s="53">
        <v>1</v>
      </c>
      <c r="U8" s="53">
        <v>0</v>
      </c>
      <c r="V8" s="54">
        <v>0</v>
      </c>
      <c r="W8" s="55">
        <f>SUM(B8:V8)</f>
        <v>59</v>
      </c>
    </row>
    <row r="9" spans="1:23" ht="12.75" customHeight="1">
      <c r="A9" s="56" t="s">
        <v>149</v>
      </c>
      <c r="B9" s="57">
        <v>0</v>
      </c>
      <c r="C9" s="58">
        <v>2</v>
      </c>
      <c r="D9" s="58">
        <v>2</v>
      </c>
      <c r="E9" s="59">
        <v>7</v>
      </c>
      <c r="F9" s="58">
        <v>0</v>
      </c>
      <c r="G9" s="58">
        <v>0</v>
      </c>
      <c r="H9" s="58">
        <v>4</v>
      </c>
      <c r="I9" s="58">
        <v>0</v>
      </c>
      <c r="J9" s="58">
        <v>1</v>
      </c>
      <c r="K9" s="58">
        <v>0</v>
      </c>
      <c r="L9" s="59">
        <v>3</v>
      </c>
      <c r="M9" s="58">
        <v>0</v>
      </c>
      <c r="N9" s="58">
        <v>0</v>
      </c>
      <c r="O9" s="58">
        <v>0</v>
      </c>
      <c r="P9" s="58">
        <v>0</v>
      </c>
      <c r="Q9" s="58">
        <v>15</v>
      </c>
      <c r="R9" s="58">
        <v>11</v>
      </c>
      <c r="S9" s="58">
        <v>2</v>
      </c>
      <c r="T9" s="58">
        <v>0</v>
      </c>
      <c r="U9" s="58">
        <v>3</v>
      </c>
      <c r="V9" s="58">
        <v>1</v>
      </c>
      <c r="W9" s="60">
        <f t="shared" ref="W9:W20" si="0">SUM(B9:V9)</f>
        <v>51</v>
      </c>
    </row>
    <row r="10" spans="1:23" ht="12.75" customHeight="1">
      <c r="A10" s="56" t="s">
        <v>150</v>
      </c>
      <c r="B10" s="57">
        <v>55</v>
      </c>
      <c r="C10" s="58">
        <v>1</v>
      </c>
      <c r="D10" s="58">
        <v>0</v>
      </c>
      <c r="E10" s="59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9">
        <v>0</v>
      </c>
      <c r="M10" s="58">
        <v>2</v>
      </c>
      <c r="N10" s="58">
        <v>1</v>
      </c>
      <c r="O10" s="58">
        <v>0</v>
      </c>
      <c r="P10" s="58">
        <v>0</v>
      </c>
      <c r="Q10" s="58">
        <v>1</v>
      </c>
      <c r="R10" s="58">
        <v>0</v>
      </c>
      <c r="S10" s="58">
        <v>1</v>
      </c>
      <c r="T10" s="58">
        <v>0</v>
      </c>
      <c r="U10" s="58">
        <v>1</v>
      </c>
      <c r="V10" s="58">
        <v>0</v>
      </c>
      <c r="W10" s="60">
        <f t="shared" si="0"/>
        <v>62</v>
      </c>
    </row>
    <row r="11" spans="1:23" ht="12.75" customHeight="1">
      <c r="A11" s="56" t="s">
        <v>151</v>
      </c>
      <c r="B11" s="57">
        <v>9</v>
      </c>
      <c r="C11" s="58">
        <v>3</v>
      </c>
      <c r="D11" s="58">
        <v>7</v>
      </c>
      <c r="E11" s="59">
        <v>1</v>
      </c>
      <c r="F11" s="58">
        <v>2</v>
      </c>
      <c r="G11" s="58">
        <v>1</v>
      </c>
      <c r="H11" s="58">
        <v>3</v>
      </c>
      <c r="I11" s="58">
        <v>1</v>
      </c>
      <c r="J11" s="58">
        <v>3</v>
      </c>
      <c r="K11" s="58">
        <v>2</v>
      </c>
      <c r="L11" s="59">
        <v>4</v>
      </c>
      <c r="M11" s="58">
        <v>13</v>
      </c>
      <c r="N11" s="58">
        <v>3</v>
      </c>
      <c r="O11" s="58">
        <v>0</v>
      </c>
      <c r="P11" s="58">
        <v>13</v>
      </c>
      <c r="Q11" s="58">
        <v>9</v>
      </c>
      <c r="R11" s="58">
        <v>6</v>
      </c>
      <c r="S11" s="58">
        <v>20</v>
      </c>
      <c r="T11" s="58">
        <v>2</v>
      </c>
      <c r="U11" s="58">
        <v>2</v>
      </c>
      <c r="V11" s="58">
        <v>0</v>
      </c>
      <c r="W11" s="60">
        <f t="shared" si="0"/>
        <v>104</v>
      </c>
    </row>
    <row r="12" spans="1:23" ht="12.75" customHeight="1">
      <c r="A12" s="61" t="s">
        <v>160</v>
      </c>
      <c r="B12" s="57">
        <v>4</v>
      </c>
      <c r="C12" s="58">
        <v>9</v>
      </c>
      <c r="D12" s="58">
        <v>0</v>
      </c>
      <c r="E12" s="59">
        <v>0</v>
      </c>
      <c r="F12" s="58">
        <v>0</v>
      </c>
      <c r="G12" s="58">
        <v>0</v>
      </c>
      <c r="H12" s="58">
        <v>1</v>
      </c>
      <c r="I12" s="58">
        <v>0</v>
      </c>
      <c r="J12" s="58">
        <v>0</v>
      </c>
      <c r="K12" s="58">
        <v>1</v>
      </c>
      <c r="L12" s="59">
        <v>1</v>
      </c>
      <c r="M12" s="58">
        <v>1</v>
      </c>
      <c r="N12" s="58">
        <v>0</v>
      </c>
      <c r="O12" s="58">
        <v>0</v>
      </c>
      <c r="P12" s="58">
        <v>3</v>
      </c>
      <c r="Q12" s="58">
        <v>0</v>
      </c>
      <c r="R12" s="58">
        <v>1</v>
      </c>
      <c r="S12" s="58">
        <v>7</v>
      </c>
      <c r="T12" s="58">
        <v>0</v>
      </c>
      <c r="U12" s="58">
        <v>0</v>
      </c>
      <c r="V12" s="58">
        <v>0</v>
      </c>
      <c r="W12" s="60">
        <f t="shared" si="0"/>
        <v>28</v>
      </c>
    </row>
    <row r="13" spans="1:23" ht="12.75" customHeight="1">
      <c r="A13" s="56" t="s">
        <v>152</v>
      </c>
      <c r="B13" s="57">
        <v>0</v>
      </c>
      <c r="C13" s="58">
        <v>0</v>
      </c>
      <c r="D13" s="58">
        <v>0</v>
      </c>
      <c r="E13" s="59">
        <v>0</v>
      </c>
      <c r="F13" s="58">
        <v>1</v>
      </c>
      <c r="G13" s="58">
        <v>0</v>
      </c>
      <c r="H13" s="58">
        <v>5</v>
      </c>
      <c r="I13" s="58">
        <v>13</v>
      </c>
      <c r="J13" s="58">
        <v>6</v>
      </c>
      <c r="K13" s="58">
        <v>0</v>
      </c>
      <c r="L13" s="59">
        <v>1</v>
      </c>
      <c r="M13" s="58">
        <v>0</v>
      </c>
      <c r="N13" s="58">
        <v>25</v>
      </c>
      <c r="O13" s="58">
        <v>0</v>
      </c>
      <c r="P13" s="58">
        <v>1</v>
      </c>
      <c r="Q13" s="58">
        <v>13</v>
      </c>
      <c r="R13" s="58">
        <v>10</v>
      </c>
      <c r="S13" s="58">
        <v>3</v>
      </c>
      <c r="T13" s="58">
        <v>0</v>
      </c>
      <c r="U13" s="58">
        <v>2</v>
      </c>
      <c r="V13" s="58">
        <v>0</v>
      </c>
      <c r="W13" s="60">
        <f t="shared" si="0"/>
        <v>80</v>
      </c>
    </row>
    <row r="14" spans="1:23" ht="12.75" customHeight="1">
      <c r="A14" s="56" t="s">
        <v>153</v>
      </c>
      <c r="B14" s="57">
        <v>0</v>
      </c>
      <c r="C14" s="58">
        <v>1</v>
      </c>
      <c r="D14" s="58">
        <v>0</v>
      </c>
      <c r="E14" s="59">
        <v>0</v>
      </c>
      <c r="F14" s="58">
        <v>3</v>
      </c>
      <c r="G14" s="58">
        <v>0</v>
      </c>
      <c r="H14" s="58">
        <v>4</v>
      </c>
      <c r="I14" s="58">
        <v>7</v>
      </c>
      <c r="J14" s="58">
        <v>5</v>
      </c>
      <c r="K14" s="58">
        <v>0</v>
      </c>
      <c r="L14" s="59">
        <v>3</v>
      </c>
      <c r="M14" s="58">
        <v>0</v>
      </c>
      <c r="N14" s="58">
        <v>16</v>
      </c>
      <c r="O14" s="58">
        <v>0</v>
      </c>
      <c r="P14" s="58">
        <v>2</v>
      </c>
      <c r="Q14" s="58">
        <v>1</v>
      </c>
      <c r="R14" s="58">
        <v>0</v>
      </c>
      <c r="S14" s="58">
        <v>1</v>
      </c>
      <c r="T14" s="58">
        <v>0</v>
      </c>
      <c r="U14" s="58">
        <v>3</v>
      </c>
      <c r="V14" s="58">
        <v>0</v>
      </c>
      <c r="W14" s="60">
        <f t="shared" si="0"/>
        <v>46</v>
      </c>
    </row>
    <row r="15" spans="1:23" ht="12.75" customHeight="1">
      <c r="A15" s="56" t="s">
        <v>154</v>
      </c>
      <c r="B15" s="57">
        <v>0</v>
      </c>
      <c r="C15" s="58">
        <v>1</v>
      </c>
      <c r="D15" s="58">
        <v>9</v>
      </c>
      <c r="E15" s="59">
        <v>0</v>
      </c>
      <c r="F15" s="58">
        <v>0</v>
      </c>
      <c r="G15" s="58">
        <v>2</v>
      </c>
      <c r="H15" s="58">
        <v>0</v>
      </c>
      <c r="I15" s="58">
        <v>0</v>
      </c>
      <c r="J15" s="58">
        <v>2</v>
      </c>
      <c r="K15" s="58">
        <v>18</v>
      </c>
      <c r="L15" s="59">
        <v>0</v>
      </c>
      <c r="M15" s="58">
        <v>0</v>
      </c>
      <c r="N15" s="58">
        <v>0</v>
      </c>
      <c r="O15" s="58">
        <v>0</v>
      </c>
      <c r="P15" s="58">
        <v>15</v>
      </c>
      <c r="Q15" s="58">
        <v>14</v>
      </c>
      <c r="R15" s="58">
        <v>21</v>
      </c>
      <c r="S15" s="58">
        <v>21</v>
      </c>
      <c r="T15" s="58">
        <v>2</v>
      </c>
      <c r="U15" s="58">
        <v>0</v>
      </c>
      <c r="V15" s="58">
        <v>29</v>
      </c>
      <c r="W15" s="60">
        <f t="shared" si="0"/>
        <v>134</v>
      </c>
    </row>
    <row r="16" spans="1:23" ht="12.75" customHeight="1">
      <c r="A16" s="56" t="s">
        <v>155</v>
      </c>
      <c r="B16" s="57">
        <v>0</v>
      </c>
      <c r="C16" s="58">
        <v>0</v>
      </c>
      <c r="D16" s="58">
        <v>1</v>
      </c>
      <c r="E16" s="59">
        <v>0</v>
      </c>
      <c r="F16" s="58">
        <v>0</v>
      </c>
      <c r="G16" s="58">
        <v>0</v>
      </c>
      <c r="H16" s="58">
        <v>0</v>
      </c>
      <c r="I16" s="58">
        <v>1</v>
      </c>
      <c r="J16" s="58">
        <v>0</v>
      </c>
      <c r="K16" s="58">
        <v>1</v>
      </c>
      <c r="L16" s="59">
        <v>5</v>
      </c>
      <c r="M16" s="58">
        <v>0</v>
      </c>
      <c r="N16" s="58">
        <v>0</v>
      </c>
      <c r="O16" s="58">
        <v>0</v>
      </c>
      <c r="P16" s="58">
        <v>9</v>
      </c>
      <c r="Q16" s="58">
        <v>1</v>
      </c>
      <c r="R16" s="58">
        <v>3</v>
      </c>
      <c r="S16" s="58">
        <v>6</v>
      </c>
      <c r="T16" s="58">
        <v>1</v>
      </c>
      <c r="U16" s="58">
        <v>0</v>
      </c>
      <c r="V16" s="58">
        <v>0</v>
      </c>
      <c r="W16" s="60">
        <f t="shared" si="0"/>
        <v>28</v>
      </c>
    </row>
    <row r="17" spans="1:23" ht="12.75" customHeight="1">
      <c r="A17" s="56" t="s">
        <v>156</v>
      </c>
      <c r="B17" s="57">
        <v>0</v>
      </c>
      <c r="C17" s="58">
        <v>1</v>
      </c>
      <c r="D17" s="58">
        <v>0</v>
      </c>
      <c r="E17" s="59">
        <v>5</v>
      </c>
      <c r="F17" s="58">
        <v>12</v>
      </c>
      <c r="G17" s="58">
        <v>2</v>
      </c>
      <c r="H17" s="58">
        <v>41</v>
      </c>
      <c r="I17" s="58">
        <v>7</v>
      </c>
      <c r="J17" s="58">
        <v>8</v>
      </c>
      <c r="K17" s="58">
        <v>0</v>
      </c>
      <c r="L17" s="59">
        <v>3</v>
      </c>
      <c r="M17" s="58">
        <v>0</v>
      </c>
      <c r="N17" s="58">
        <v>2</v>
      </c>
      <c r="O17" s="58">
        <v>0</v>
      </c>
      <c r="P17" s="58">
        <v>4</v>
      </c>
      <c r="Q17" s="58">
        <v>4</v>
      </c>
      <c r="R17" s="58">
        <v>4</v>
      </c>
      <c r="S17" s="58">
        <v>4</v>
      </c>
      <c r="T17" s="58">
        <v>1</v>
      </c>
      <c r="U17" s="58">
        <v>28</v>
      </c>
      <c r="V17" s="58">
        <v>0</v>
      </c>
      <c r="W17" s="60">
        <f t="shared" si="0"/>
        <v>126</v>
      </c>
    </row>
    <row r="18" spans="1:23" ht="12.75" customHeight="1">
      <c r="A18" s="56" t="s">
        <v>38</v>
      </c>
      <c r="B18" s="57">
        <v>2</v>
      </c>
      <c r="C18" s="58">
        <v>8</v>
      </c>
      <c r="D18" s="58">
        <v>4</v>
      </c>
      <c r="E18" s="59">
        <v>3</v>
      </c>
      <c r="F18" s="58">
        <v>2</v>
      </c>
      <c r="G18" s="58">
        <v>0</v>
      </c>
      <c r="H18" s="58">
        <v>3</v>
      </c>
      <c r="I18" s="58">
        <v>1</v>
      </c>
      <c r="J18" s="58">
        <v>2</v>
      </c>
      <c r="K18" s="58">
        <v>0</v>
      </c>
      <c r="L18" s="59">
        <v>4</v>
      </c>
      <c r="M18" s="58">
        <v>0</v>
      </c>
      <c r="N18" s="58">
        <v>1</v>
      </c>
      <c r="O18" s="58">
        <v>0</v>
      </c>
      <c r="P18" s="58">
        <v>19</v>
      </c>
      <c r="Q18" s="58">
        <v>16</v>
      </c>
      <c r="R18" s="58">
        <v>16</v>
      </c>
      <c r="S18" s="58">
        <v>27</v>
      </c>
      <c r="T18" s="58">
        <v>6</v>
      </c>
      <c r="U18" s="58">
        <v>5</v>
      </c>
      <c r="V18" s="58">
        <v>2</v>
      </c>
      <c r="W18" s="60">
        <f t="shared" si="0"/>
        <v>121</v>
      </c>
    </row>
    <row r="19" spans="1:23" ht="12.75" customHeight="1">
      <c r="A19" s="56" t="s">
        <v>39</v>
      </c>
      <c r="B19" s="57">
        <v>0</v>
      </c>
      <c r="C19" s="58">
        <v>0</v>
      </c>
      <c r="D19" s="58">
        <v>0</v>
      </c>
      <c r="E19" s="59">
        <v>0</v>
      </c>
      <c r="F19" s="58">
        <v>18</v>
      </c>
      <c r="G19" s="58">
        <v>1</v>
      </c>
      <c r="H19" s="58">
        <v>91</v>
      </c>
      <c r="I19" s="58">
        <v>31</v>
      </c>
      <c r="J19" s="58">
        <v>14</v>
      </c>
      <c r="K19" s="58">
        <v>0</v>
      </c>
      <c r="L19" s="59">
        <v>0</v>
      </c>
      <c r="M19" s="58">
        <v>1</v>
      </c>
      <c r="N19" s="58">
        <v>2</v>
      </c>
      <c r="O19" s="58">
        <v>0</v>
      </c>
      <c r="P19" s="58">
        <v>1</v>
      </c>
      <c r="Q19" s="58">
        <v>2</v>
      </c>
      <c r="R19" s="58">
        <v>1</v>
      </c>
      <c r="S19" s="58">
        <v>1</v>
      </c>
      <c r="T19" s="58">
        <v>0</v>
      </c>
      <c r="U19" s="58">
        <v>2</v>
      </c>
      <c r="V19" s="58">
        <v>0</v>
      </c>
      <c r="W19" s="60">
        <f t="shared" si="0"/>
        <v>165</v>
      </c>
    </row>
    <row r="20" spans="1:23" ht="12.75" customHeight="1">
      <c r="A20" s="56" t="s">
        <v>40</v>
      </c>
      <c r="B20" s="57">
        <v>0</v>
      </c>
      <c r="C20" s="58">
        <v>5</v>
      </c>
      <c r="D20" s="58">
        <v>7</v>
      </c>
      <c r="E20" s="59">
        <v>0</v>
      </c>
      <c r="F20" s="58">
        <v>0</v>
      </c>
      <c r="G20" s="58">
        <v>0</v>
      </c>
      <c r="H20" s="58">
        <v>0</v>
      </c>
      <c r="I20" s="58">
        <v>0</v>
      </c>
      <c r="J20" s="58">
        <v>1</v>
      </c>
      <c r="K20" s="58">
        <v>0</v>
      </c>
      <c r="L20" s="59">
        <v>0</v>
      </c>
      <c r="M20" s="58">
        <v>0</v>
      </c>
      <c r="N20" s="58">
        <v>0</v>
      </c>
      <c r="O20" s="58">
        <v>0</v>
      </c>
      <c r="P20" s="58">
        <v>22</v>
      </c>
      <c r="Q20" s="58">
        <v>53</v>
      </c>
      <c r="R20" s="58">
        <v>56</v>
      </c>
      <c r="S20" s="58">
        <v>53</v>
      </c>
      <c r="T20" s="58">
        <v>6</v>
      </c>
      <c r="U20" s="58">
        <v>0</v>
      </c>
      <c r="V20" s="58">
        <v>1</v>
      </c>
      <c r="W20" s="60">
        <f t="shared" si="0"/>
        <v>204</v>
      </c>
    </row>
    <row r="21" spans="1:23" ht="12.75" customHeight="1">
      <c r="A21" s="56" t="s">
        <v>41</v>
      </c>
      <c r="B21" s="57">
        <f t="shared" ref="B21:W21" si="1">SUM(B8:B20)</f>
        <v>70</v>
      </c>
      <c r="C21" s="58">
        <f t="shared" si="1"/>
        <v>31</v>
      </c>
      <c r="D21" s="58">
        <f t="shared" si="1"/>
        <v>32</v>
      </c>
      <c r="E21" s="59">
        <f t="shared" si="1"/>
        <v>16</v>
      </c>
      <c r="F21" s="58">
        <f t="shared" si="1"/>
        <v>38</v>
      </c>
      <c r="G21" s="58">
        <f t="shared" si="1"/>
        <v>6</v>
      </c>
      <c r="H21" s="58">
        <f t="shared" si="1"/>
        <v>152</v>
      </c>
      <c r="I21" s="58">
        <f t="shared" si="1"/>
        <v>61</v>
      </c>
      <c r="J21" s="58">
        <f t="shared" si="1"/>
        <v>42</v>
      </c>
      <c r="K21" s="58">
        <f t="shared" si="1"/>
        <v>22</v>
      </c>
      <c r="L21" s="58">
        <f t="shared" si="1"/>
        <v>24</v>
      </c>
      <c r="M21" s="58">
        <f t="shared" si="1"/>
        <v>17</v>
      </c>
      <c r="N21" s="58">
        <f t="shared" si="1"/>
        <v>50</v>
      </c>
      <c r="O21" s="58">
        <f t="shared" si="1"/>
        <v>0</v>
      </c>
      <c r="P21" s="58">
        <f t="shared" si="1"/>
        <v>91</v>
      </c>
      <c r="Q21" s="58">
        <f t="shared" si="1"/>
        <v>157</v>
      </c>
      <c r="R21" s="58">
        <f t="shared" si="1"/>
        <v>150</v>
      </c>
      <c r="S21" s="58">
        <f t="shared" si="1"/>
        <v>151</v>
      </c>
      <c r="T21" s="58">
        <f t="shared" si="1"/>
        <v>19</v>
      </c>
      <c r="U21" s="59">
        <f t="shared" si="1"/>
        <v>46</v>
      </c>
      <c r="V21" s="59">
        <f t="shared" si="1"/>
        <v>33</v>
      </c>
      <c r="W21" s="60">
        <f t="shared" si="1"/>
        <v>1208</v>
      </c>
    </row>
    <row r="22" spans="1:23" ht="12.75" customHeight="1">
      <c r="A22" s="56"/>
      <c r="B22" s="57"/>
      <c r="C22" s="58"/>
      <c r="D22" s="58"/>
      <c r="E22" s="59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60"/>
    </row>
    <row r="23" spans="1:23" ht="12.75" customHeight="1">
      <c r="A23" s="56" t="s">
        <v>134</v>
      </c>
      <c r="B23" s="57">
        <v>0</v>
      </c>
      <c r="C23" s="58">
        <v>1</v>
      </c>
      <c r="D23" s="58">
        <v>0</v>
      </c>
      <c r="E23" s="59">
        <v>0</v>
      </c>
      <c r="F23" s="58">
        <v>0</v>
      </c>
      <c r="G23" s="58">
        <v>0</v>
      </c>
      <c r="H23" s="58">
        <v>0</v>
      </c>
      <c r="I23" s="58">
        <v>0</v>
      </c>
      <c r="J23" s="58">
        <v>1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1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60">
        <f t="shared" ref="W23:W36" si="2">SUM(B23:V23)</f>
        <v>3</v>
      </c>
    </row>
    <row r="24" spans="1:23" ht="12.75" customHeight="1">
      <c r="A24" s="56" t="s">
        <v>135</v>
      </c>
      <c r="B24" s="57">
        <v>4</v>
      </c>
      <c r="C24" s="58">
        <v>0</v>
      </c>
      <c r="D24" s="58">
        <v>12</v>
      </c>
      <c r="E24" s="59">
        <v>10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4</v>
      </c>
      <c r="L24" s="58">
        <v>4</v>
      </c>
      <c r="M24" s="58">
        <v>3</v>
      </c>
      <c r="N24" s="58">
        <v>0</v>
      </c>
      <c r="O24" s="58">
        <v>0</v>
      </c>
      <c r="P24" s="58">
        <v>8</v>
      </c>
      <c r="Q24" s="58">
        <v>6</v>
      </c>
      <c r="R24" s="58">
        <v>15</v>
      </c>
      <c r="S24" s="58">
        <v>16</v>
      </c>
      <c r="T24" s="58">
        <v>7</v>
      </c>
      <c r="U24" s="58">
        <v>1</v>
      </c>
      <c r="V24" s="58">
        <v>2</v>
      </c>
      <c r="W24" s="60">
        <f t="shared" si="2"/>
        <v>92</v>
      </c>
    </row>
    <row r="25" spans="1:23" ht="12.75" customHeight="1">
      <c r="A25" s="56" t="s">
        <v>136</v>
      </c>
      <c r="B25" s="57">
        <v>1</v>
      </c>
      <c r="C25" s="58">
        <v>6</v>
      </c>
      <c r="D25" s="58">
        <v>0</v>
      </c>
      <c r="E25" s="59">
        <v>2</v>
      </c>
      <c r="F25" s="58">
        <v>1</v>
      </c>
      <c r="G25" s="58">
        <v>0</v>
      </c>
      <c r="H25" s="58">
        <v>0</v>
      </c>
      <c r="I25" s="58">
        <v>1</v>
      </c>
      <c r="J25" s="58">
        <v>0</v>
      </c>
      <c r="K25" s="58">
        <v>27</v>
      </c>
      <c r="L25" s="58">
        <v>1</v>
      </c>
      <c r="M25" s="58">
        <v>0</v>
      </c>
      <c r="N25" s="58">
        <v>1</v>
      </c>
      <c r="O25" s="58">
        <v>0</v>
      </c>
      <c r="P25" s="58">
        <v>2</v>
      </c>
      <c r="Q25" s="58">
        <v>6</v>
      </c>
      <c r="R25" s="58">
        <v>17</v>
      </c>
      <c r="S25" s="58">
        <v>46</v>
      </c>
      <c r="T25" s="58">
        <v>2</v>
      </c>
      <c r="U25" s="58">
        <v>0</v>
      </c>
      <c r="V25" s="58">
        <v>3</v>
      </c>
      <c r="W25" s="60">
        <f t="shared" si="2"/>
        <v>116</v>
      </c>
    </row>
    <row r="26" spans="1:23" ht="12.75" customHeight="1">
      <c r="A26" s="56" t="s">
        <v>137</v>
      </c>
      <c r="B26" s="57">
        <v>0</v>
      </c>
      <c r="C26" s="58">
        <v>1</v>
      </c>
      <c r="D26" s="58">
        <v>1</v>
      </c>
      <c r="E26" s="59">
        <v>0</v>
      </c>
      <c r="F26" s="58">
        <v>0</v>
      </c>
      <c r="G26" s="58">
        <v>1</v>
      </c>
      <c r="H26" s="58">
        <v>0</v>
      </c>
      <c r="I26" s="58">
        <v>0</v>
      </c>
      <c r="J26" s="58">
        <v>0</v>
      </c>
      <c r="K26" s="58">
        <v>0</v>
      </c>
      <c r="L26" s="58">
        <v>2</v>
      </c>
      <c r="M26" s="58">
        <v>1</v>
      </c>
      <c r="N26" s="58">
        <v>0</v>
      </c>
      <c r="O26" s="58">
        <v>0</v>
      </c>
      <c r="P26" s="58">
        <v>1</v>
      </c>
      <c r="Q26" s="58">
        <v>0</v>
      </c>
      <c r="R26" s="58">
        <v>0</v>
      </c>
      <c r="S26" s="58">
        <v>0</v>
      </c>
      <c r="T26" s="58">
        <v>0</v>
      </c>
      <c r="U26" s="58">
        <v>3</v>
      </c>
      <c r="V26" s="58">
        <v>0</v>
      </c>
      <c r="W26" s="60">
        <f t="shared" si="2"/>
        <v>10</v>
      </c>
    </row>
    <row r="27" spans="1:23" ht="12.75" customHeight="1">
      <c r="A27" s="56" t="s">
        <v>138</v>
      </c>
      <c r="B27" s="62">
        <v>0</v>
      </c>
      <c r="C27" s="61">
        <v>0</v>
      </c>
      <c r="D27" s="61">
        <v>0</v>
      </c>
      <c r="E27" s="63">
        <v>1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4</v>
      </c>
      <c r="R27" s="61">
        <v>1</v>
      </c>
      <c r="S27" s="61">
        <v>6</v>
      </c>
      <c r="T27" s="61">
        <v>0</v>
      </c>
      <c r="U27" s="61">
        <v>0</v>
      </c>
      <c r="V27" s="61">
        <v>1</v>
      </c>
      <c r="W27" s="60">
        <f t="shared" si="2"/>
        <v>13</v>
      </c>
    </row>
    <row r="28" spans="1:23" ht="12.75" customHeight="1">
      <c r="A28" s="56" t="s">
        <v>139</v>
      </c>
      <c r="B28" s="64">
        <v>0</v>
      </c>
      <c r="C28" s="65">
        <v>3</v>
      </c>
      <c r="D28" s="65">
        <v>14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1</v>
      </c>
      <c r="K28" s="65">
        <v>0</v>
      </c>
      <c r="L28" s="65">
        <v>1</v>
      </c>
      <c r="M28" s="65">
        <v>0</v>
      </c>
      <c r="N28" s="65">
        <v>1</v>
      </c>
      <c r="O28" s="65">
        <v>4</v>
      </c>
      <c r="P28" s="65">
        <v>1</v>
      </c>
      <c r="Q28" s="65">
        <v>1</v>
      </c>
      <c r="R28" s="65">
        <v>5</v>
      </c>
      <c r="S28" s="65">
        <v>11</v>
      </c>
      <c r="T28" s="65">
        <v>0</v>
      </c>
      <c r="U28" s="65">
        <v>1</v>
      </c>
      <c r="V28" s="58">
        <v>6</v>
      </c>
      <c r="W28" s="60">
        <f t="shared" si="2"/>
        <v>49</v>
      </c>
    </row>
    <row r="29" spans="1:23" ht="12.75" customHeight="1">
      <c r="A29" s="56" t="s">
        <v>140</v>
      </c>
      <c r="B29" s="64">
        <v>0</v>
      </c>
      <c r="C29" s="65">
        <v>5</v>
      </c>
      <c r="D29" s="65">
        <v>1</v>
      </c>
      <c r="E29" s="65">
        <v>15</v>
      </c>
      <c r="F29" s="65">
        <v>1</v>
      </c>
      <c r="G29" s="65">
        <v>0</v>
      </c>
      <c r="H29" s="65">
        <v>2</v>
      </c>
      <c r="I29" s="65">
        <v>1</v>
      </c>
      <c r="J29" s="65">
        <v>0</v>
      </c>
      <c r="K29" s="65">
        <v>0</v>
      </c>
      <c r="L29" s="65">
        <v>0</v>
      </c>
      <c r="M29" s="65">
        <v>0</v>
      </c>
      <c r="N29" s="65">
        <v>4</v>
      </c>
      <c r="O29" s="65">
        <v>0</v>
      </c>
      <c r="P29" s="65">
        <v>3</v>
      </c>
      <c r="Q29" s="65">
        <v>0</v>
      </c>
      <c r="R29" s="65">
        <v>4</v>
      </c>
      <c r="S29" s="65">
        <v>7</v>
      </c>
      <c r="T29" s="65">
        <v>0</v>
      </c>
      <c r="U29" s="65">
        <v>5</v>
      </c>
      <c r="V29" s="58">
        <v>0</v>
      </c>
      <c r="W29" s="60">
        <f t="shared" si="2"/>
        <v>48</v>
      </c>
    </row>
    <row r="30" spans="1:23" ht="12.75" customHeight="1">
      <c r="A30" s="56" t="s">
        <v>141</v>
      </c>
      <c r="B30" s="64">
        <v>0</v>
      </c>
      <c r="C30" s="65">
        <v>4</v>
      </c>
      <c r="D30" s="65">
        <v>0</v>
      </c>
      <c r="E30" s="65">
        <v>0</v>
      </c>
      <c r="F30" s="65">
        <v>0</v>
      </c>
      <c r="G30" s="65">
        <v>1</v>
      </c>
      <c r="H30" s="65">
        <v>0</v>
      </c>
      <c r="I30" s="65">
        <v>0</v>
      </c>
      <c r="J30" s="65">
        <v>0</v>
      </c>
      <c r="K30" s="65">
        <v>1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58">
        <v>1</v>
      </c>
      <c r="W30" s="60">
        <f t="shared" si="2"/>
        <v>7</v>
      </c>
    </row>
    <row r="31" spans="1:23" ht="12.75" customHeight="1">
      <c r="A31" s="56" t="s">
        <v>142</v>
      </c>
      <c r="B31" s="64">
        <v>0</v>
      </c>
      <c r="C31" s="65">
        <v>0</v>
      </c>
      <c r="D31" s="65">
        <v>0</v>
      </c>
      <c r="E31" s="65">
        <v>0</v>
      </c>
      <c r="F31" s="65">
        <v>1</v>
      </c>
      <c r="G31" s="65">
        <v>1</v>
      </c>
      <c r="H31" s="65">
        <v>4</v>
      </c>
      <c r="I31" s="65">
        <v>1</v>
      </c>
      <c r="J31" s="65">
        <v>1</v>
      </c>
      <c r="K31" s="65">
        <v>0</v>
      </c>
      <c r="L31" s="65">
        <v>11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2</v>
      </c>
      <c r="V31" s="58">
        <v>0</v>
      </c>
      <c r="W31" s="60">
        <f t="shared" si="2"/>
        <v>21</v>
      </c>
    </row>
    <row r="32" spans="1:23" ht="12.75" customHeight="1">
      <c r="A32" s="56" t="s">
        <v>143</v>
      </c>
      <c r="B32" s="64">
        <v>4</v>
      </c>
      <c r="C32" s="65">
        <v>3</v>
      </c>
      <c r="D32" s="65">
        <v>0</v>
      </c>
      <c r="E32" s="65">
        <v>1</v>
      </c>
      <c r="F32" s="65">
        <v>0</v>
      </c>
      <c r="G32" s="65">
        <v>0</v>
      </c>
      <c r="H32" s="65">
        <v>5</v>
      </c>
      <c r="I32" s="65">
        <v>1</v>
      </c>
      <c r="J32" s="65">
        <v>2</v>
      </c>
      <c r="K32" s="65">
        <v>0</v>
      </c>
      <c r="L32" s="65">
        <v>2</v>
      </c>
      <c r="M32" s="65">
        <v>7</v>
      </c>
      <c r="N32" s="65">
        <v>2</v>
      </c>
      <c r="O32" s="65">
        <v>0</v>
      </c>
      <c r="P32" s="65">
        <v>3</v>
      </c>
      <c r="Q32" s="65">
        <v>3</v>
      </c>
      <c r="R32" s="65">
        <v>4</v>
      </c>
      <c r="S32" s="65">
        <v>6</v>
      </c>
      <c r="T32" s="65">
        <v>2</v>
      </c>
      <c r="U32" s="65">
        <v>6</v>
      </c>
      <c r="V32" s="58">
        <v>1</v>
      </c>
      <c r="W32" s="60">
        <f t="shared" si="2"/>
        <v>52</v>
      </c>
    </row>
    <row r="33" spans="1:24" ht="12.75" customHeight="1">
      <c r="A33" s="56" t="s">
        <v>144</v>
      </c>
      <c r="B33" s="64">
        <v>0</v>
      </c>
      <c r="C33" s="65">
        <v>1</v>
      </c>
      <c r="D33" s="65">
        <v>2</v>
      </c>
      <c r="E33" s="65">
        <v>1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8</v>
      </c>
      <c r="M33" s="65">
        <v>0</v>
      </c>
      <c r="N33" s="65">
        <v>1</v>
      </c>
      <c r="O33" s="65">
        <v>0</v>
      </c>
      <c r="P33" s="65">
        <v>0</v>
      </c>
      <c r="Q33" s="65">
        <v>46</v>
      </c>
      <c r="R33" s="65">
        <v>42</v>
      </c>
      <c r="S33" s="65">
        <v>35</v>
      </c>
      <c r="T33" s="65">
        <v>2</v>
      </c>
      <c r="U33" s="65">
        <v>2</v>
      </c>
      <c r="V33" s="58">
        <v>0</v>
      </c>
      <c r="W33" s="60">
        <f t="shared" si="2"/>
        <v>140</v>
      </c>
    </row>
    <row r="34" spans="1:24" ht="12.75" customHeight="1">
      <c r="A34" s="56" t="s">
        <v>145</v>
      </c>
      <c r="B34" s="62">
        <v>1</v>
      </c>
      <c r="C34" s="61">
        <v>8</v>
      </c>
      <c r="D34" s="61">
        <v>1</v>
      </c>
      <c r="E34" s="63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10</v>
      </c>
      <c r="L34" s="61">
        <v>7</v>
      </c>
      <c r="M34" s="61">
        <v>0</v>
      </c>
      <c r="N34" s="61">
        <v>0</v>
      </c>
      <c r="O34" s="61">
        <v>0</v>
      </c>
      <c r="P34" s="61">
        <v>61</v>
      </c>
      <c r="Q34" s="61">
        <v>0</v>
      </c>
      <c r="R34" s="61">
        <v>1</v>
      </c>
      <c r="S34" s="61">
        <v>0</v>
      </c>
      <c r="T34" s="61">
        <v>0</v>
      </c>
      <c r="U34" s="61">
        <v>0</v>
      </c>
      <c r="V34" s="61">
        <v>0</v>
      </c>
      <c r="W34" s="60">
        <f t="shared" si="2"/>
        <v>89</v>
      </c>
    </row>
    <row r="35" spans="1:24" ht="12.75" customHeight="1">
      <c r="A35" s="56" t="s">
        <v>146</v>
      </c>
      <c r="B35" s="57">
        <v>1</v>
      </c>
      <c r="C35" s="58">
        <v>1</v>
      </c>
      <c r="D35" s="58">
        <v>0</v>
      </c>
      <c r="E35" s="59">
        <v>0</v>
      </c>
      <c r="F35" s="58">
        <v>1</v>
      </c>
      <c r="G35" s="58">
        <v>0</v>
      </c>
      <c r="H35" s="58">
        <v>4</v>
      </c>
      <c r="I35" s="58">
        <v>0</v>
      </c>
      <c r="J35" s="58">
        <v>0</v>
      </c>
      <c r="K35" s="58">
        <v>0</v>
      </c>
      <c r="L35" s="58">
        <v>1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1</v>
      </c>
      <c r="S35" s="58">
        <v>2</v>
      </c>
      <c r="T35" s="58">
        <v>0</v>
      </c>
      <c r="U35" s="58">
        <v>0</v>
      </c>
      <c r="V35" s="58">
        <v>0</v>
      </c>
      <c r="W35" s="60">
        <f t="shared" si="2"/>
        <v>11</v>
      </c>
    </row>
    <row r="36" spans="1:24" ht="12.75" customHeight="1">
      <c r="A36" s="56" t="s">
        <v>147</v>
      </c>
      <c r="B36" s="57">
        <v>0</v>
      </c>
      <c r="C36" s="58">
        <v>1</v>
      </c>
      <c r="D36" s="58">
        <v>1</v>
      </c>
      <c r="E36" s="59">
        <v>1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7</v>
      </c>
      <c r="L36" s="58">
        <v>0</v>
      </c>
      <c r="M36" s="58">
        <v>2</v>
      </c>
      <c r="N36" s="58">
        <v>0</v>
      </c>
      <c r="O36" s="58">
        <v>0</v>
      </c>
      <c r="P36" s="58">
        <v>0</v>
      </c>
      <c r="Q36" s="58">
        <v>1</v>
      </c>
      <c r="R36" s="58">
        <v>6</v>
      </c>
      <c r="S36" s="58">
        <v>2</v>
      </c>
      <c r="T36" s="58">
        <v>0</v>
      </c>
      <c r="U36" s="58">
        <v>2</v>
      </c>
      <c r="V36" s="58">
        <v>0</v>
      </c>
      <c r="W36" s="60">
        <f t="shared" si="2"/>
        <v>23</v>
      </c>
    </row>
    <row r="37" spans="1:24" ht="12.75" customHeight="1">
      <c r="A37" s="56" t="s">
        <v>41</v>
      </c>
      <c r="B37" s="57">
        <f>SUM(B23:B36)</f>
        <v>11</v>
      </c>
      <c r="C37" s="59">
        <f t="shared" ref="C37:W37" si="3">SUM(C23:C36)</f>
        <v>34</v>
      </c>
      <c r="D37" s="59">
        <f t="shared" si="3"/>
        <v>32</v>
      </c>
      <c r="E37" s="59">
        <f t="shared" si="3"/>
        <v>31</v>
      </c>
      <c r="F37" s="59">
        <f t="shared" si="3"/>
        <v>4</v>
      </c>
      <c r="G37" s="59">
        <f t="shared" si="3"/>
        <v>3</v>
      </c>
      <c r="H37" s="59">
        <f t="shared" si="3"/>
        <v>15</v>
      </c>
      <c r="I37" s="59">
        <f t="shared" si="3"/>
        <v>4</v>
      </c>
      <c r="J37" s="59">
        <f t="shared" si="3"/>
        <v>5</v>
      </c>
      <c r="K37" s="59">
        <f t="shared" si="3"/>
        <v>49</v>
      </c>
      <c r="L37" s="59">
        <f t="shared" si="3"/>
        <v>37</v>
      </c>
      <c r="M37" s="59">
        <f t="shared" si="3"/>
        <v>13</v>
      </c>
      <c r="N37" s="59">
        <f t="shared" si="3"/>
        <v>9</v>
      </c>
      <c r="O37" s="59">
        <f t="shared" si="3"/>
        <v>4</v>
      </c>
      <c r="P37" s="59">
        <f t="shared" si="3"/>
        <v>80</v>
      </c>
      <c r="Q37" s="59">
        <f t="shared" si="3"/>
        <v>67</v>
      </c>
      <c r="R37" s="59">
        <f t="shared" si="3"/>
        <v>96</v>
      </c>
      <c r="S37" s="59">
        <f t="shared" si="3"/>
        <v>131</v>
      </c>
      <c r="T37" s="59">
        <f t="shared" si="3"/>
        <v>13</v>
      </c>
      <c r="U37" s="59">
        <f t="shared" si="3"/>
        <v>22</v>
      </c>
      <c r="V37" s="66">
        <f t="shared" si="3"/>
        <v>14</v>
      </c>
      <c r="W37" s="60">
        <f t="shared" si="3"/>
        <v>674</v>
      </c>
      <c r="X37" s="6" t="s">
        <v>157</v>
      </c>
    </row>
    <row r="38" spans="1:24" ht="12.75" customHeight="1">
      <c r="A38" s="56"/>
      <c r="B38" s="57"/>
      <c r="C38" s="58"/>
      <c r="D38" s="58"/>
      <c r="E38" s="59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60"/>
    </row>
    <row r="39" spans="1:24" ht="12.75" customHeight="1" thickBot="1">
      <c r="A39" s="56" t="s">
        <v>42</v>
      </c>
      <c r="B39" s="57">
        <f t="shared" ref="B39:W39" si="4">SUM(B21+B37)</f>
        <v>81</v>
      </c>
      <c r="C39" s="58">
        <f t="shared" si="4"/>
        <v>65</v>
      </c>
      <c r="D39" s="58">
        <f t="shared" si="4"/>
        <v>64</v>
      </c>
      <c r="E39" s="67">
        <f>SUM(E21+E37)</f>
        <v>47</v>
      </c>
      <c r="F39" s="58">
        <f t="shared" si="4"/>
        <v>42</v>
      </c>
      <c r="G39" s="58">
        <f>SUM(G21+G37)</f>
        <v>9</v>
      </c>
      <c r="H39" s="58">
        <f t="shared" si="4"/>
        <v>167</v>
      </c>
      <c r="I39" s="58">
        <f t="shared" si="4"/>
        <v>65</v>
      </c>
      <c r="J39" s="58">
        <f t="shared" si="4"/>
        <v>47</v>
      </c>
      <c r="K39" s="58">
        <f t="shared" si="4"/>
        <v>71</v>
      </c>
      <c r="L39" s="58">
        <f t="shared" si="4"/>
        <v>61</v>
      </c>
      <c r="M39" s="58">
        <f>SUM(M21+M37)</f>
        <v>30</v>
      </c>
      <c r="N39" s="58">
        <f t="shared" si="4"/>
        <v>59</v>
      </c>
      <c r="O39" s="58">
        <f t="shared" si="4"/>
        <v>4</v>
      </c>
      <c r="P39" s="58">
        <f>SUM(P21+P37)</f>
        <v>171</v>
      </c>
      <c r="Q39" s="58">
        <f>SUM(Q21+Q37)</f>
        <v>224</v>
      </c>
      <c r="R39" s="58">
        <f>SUM(R21+R37)</f>
        <v>246</v>
      </c>
      <c r="S39" s="58">
        <f>SUM(S21+S37)</f>
        <v>282</v>
      </c>
      <c r="T39" s="58">
        <f>SUM(T21+T37)</f>
        <v>32</v>
      </c>
      <c r="U39" s="58">
        <f t="shared" si="4"/>
        <v>68</v>
      </c>
      <c r="V39" s="58">
        <f t="shared" si="4"/>
        <v>47</v>
      </c>
      <c r="W39" s="60">
        <f t="shared" si="4"/>
        <v>1882</v>
      </c>
    </row>
    <row r="40" spans="1:24" ht="12.75" customHeight="1" thickTop="1">
      <c r="A40" s="12" t="s">
        <v>108</v>
      </c>
      <c r="B40" s="32"/>
      <c r="C40" s="32"/>
      <c r="D40" s="32"/>
      <c r="E40" s="33"/>
      <c r="F40" s="32"/>
      <c r="G40" s="32"/>
      <c r="H40" s="32"/>
      <c r="I40" s="32"/>
      <c r="J40" s="32"/>
      <c r="K40" s="32"/>
      <c r="L40" s="32"/>
      <c r="M40" s="14"/>
      <c r="N40" s="32"/>
      <c r="O40" s="32"/>
      <c r="P40" s="32"/>
      <c r="Q40" s="32"/>
      <c r="R40" s="32"/>
      <c r="S40" s="32"/>
      <c r="T40" s="32"/>
      <c r="U40" s="32"/>
      <c r="V40" s="32"/>
      <c r="W40" s="34"/>
    </row>
    <row r="41" spans="1:24" ht="12.75" customHeight="1">
      <c r="A41" s="35"/>
      <c r="B41" s="2"/>
      <c r="C41" s="2"/>
      <c r="D41" s="2"/>
      <c r="E41" s="3"/>
      <c r="F41" s="2"/>
      <c r="G41" s="2"/>
      <c r="H41" s="2"/>
      <c r="I41" s="2"/>
      <c r="J41" s="2"/>
      <c r="K41" s="2"/>
      <c r="L41" s="2"/>
      <c r="M41" s="4"/>
      <c r="N41" s="2"/>
      <c r="O41" s="2"/>
      <c r="P41" s="2"/>
      <c r="Q41" s="2"/>
      <c r="R41" s="2"/>
      <c r="S41" s="2"/>
      <c r="T41" s="2"/>
      <c r="U41" s="2"/>
      <c r="V41" s="2"/>
      <c r="W41" s="5"/>
    </row>
    <row r="42" spans="1:24" ht="12.75" customHeight="1">
      <c r="A42" s="1" t="s">
        <v>106</v>
      </c>
      <c r="B42" s="2"/>
      <c r="C42" s="2"/>
      <c r="D42" s="2"/>
      <c r="E42" s="3"/>
      <c r="F42" s="2"/>
      <c r="G42" s="2"/>
      <c r="H42" s="2"/>
      <c r="I42" s="2"/>
      <c r="J42" s="2"/>
      <c r="K42" s="2"/>
      <c r="L42" s="2"/>
      <c r="M42" s="4"/>
      <c r="N42" s="2"/>
      <c r="O42" s="2"/>
      <c r="P42" s="2"/>
      <c r="Q42" s="2"/>
      <c r="R42" s="2"/>
      <c r="S42" s="2"/>
      <c r="T42" s="2"/>
      <c r="U42" s="2"/>
      <c r="V42" s="2"/>
      <c r="W42" s="5"/>
    </row>
    <row r="43" spans="1:24" ht="12.75" customHeight="1">
      <c r="A43" s="36" t="s">
        <v>104</v>
      </c>
    </row>
    <row r="44" spans="1:24" ht="12.75" customHeight="1">
      <c r="A44" s="10" t="s">
        <v>162</v>
      </c>
      <c r="B44" s="38"/>
      <c r="C44" s="39"/>
      <c r="D44" s="39"/>
      <c r="E44" s="40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9"/>
    </row>
    <row r="45" spans="1:24" ht="12.75" customHeight="1" thickBot="1">
      <c r="A45" s="1"/>
      <c r="B45" s="2"/>
      <c r="C45" s="4"/>
      <c r="D45" s="4"/>
      <c r="E45" s="1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9"/>
    </row>
    <row r="46" spans="1:24" ht="12.75" customHeight="1" thickTop="1">
      <c r="A46" s="12"/>
      <c r="B46" s="13"/>
      <c r="C46" s="14"/>
      <c r="D46" s="14"/>
      <c r="E46" s="15"/>
      <c r="F46" s="19" t="s">
        <v>0</v>
      </c>
      <c r="G46" s="19"/>
      <c r="H46" s="20"/>
      <c r="I46" s="20"/>
      <c r="J46" s="20"/>
      <c r="K46" s="13"/>
      <c r="L46" s="14"/>
      <c r="M46" s="14"/>
      <c r="N46" s="14"/>
      <c r="O46" s="14"/>
      <c r="P46" s="14"/>
      <c r="Q46" s="19" t="s">
        <v>1</v>
      </c>
      <c r="R46" s="20"/>
      <c r="S46" s="20"/>
      <c r="T46" s="20"/>
      <c r="U46" s="13"/>
      <c r="V46" s="21"/>
      <c r="W46" s="22"/>
    </row>
    <row r="47" spans="1:24" ht="12.75" customHeight="1">
      <c r="A47" s="1" t="s">
        <v>2</v>
      </c>
      <c r="B47" s="23" t="s">
        <v>3</v>
      </c>
      <c r="C47" s="24" t="s">
        <v>4</v>
      </c>
      <c r="D47" s="24" t="s">
        <v>5</v>
      </c>
      <c r="E47" s="25" t="s">
        <v>6</v>
      </c>
      <c r="F47" s="26" t="s">
        <v>7</v>
      </c>
      <c r="G47" s="26" t="s">
        <v>103</v>
      </c>
      <c r="H47" s="26" t="s">
        <v>8</v>
      </c>
      <c r="I47" s="26" t="s">
        <v>9</v>
      </c>
      <c r="J47" s="26" t="s">
        <v>10</v>
      </c>
      <c r="K47" s="24" t="s">
        <v>11</v>
      </c>
      <c r="L47" s="24"/>
      <c r="M47" s="24" t="s">
        <v>110</v>
      </c>
      <c r="N47" s="24" t="s">
        <v>12</v>
      </c>
      <c r="O47" s="24" t="s">
        <v>13</v>
      </c>
      <c r="P47" s="24" t="s">
        <v>15</v>
      </c>
      <c r="Q47" s="26" t="s">
        <v>16</v>
      </c>
      <c r="R47" s="26" t="s">
        <v>17</v>
      </c>
      <c r="S47" s="26" t="s">
        <v>18</v>
      </c>
      <c r="T47" s="26" t="s">
        <v>158</v>
      </c>
      <c r="U47" s="24" t="s">
        <v>14</v>
      </c>
      <c r="V47" s="24" t="s">
        <v>19</v>
      </c>
      <c r="W47" s="27"/>
    </row>
    <row r="48" spans="1:24" ht="12.75" customHeight="1">
      <c r="A48" s="1" t="s">
        <v>20</v>
      </c>
      <c r="B48" s="23" t="s">
        <v>21</v>
      </c>
      <c r="C48" s="24" t="s">
        <v>22</v>
      </c>
      <c r="D48" s="24" t="s">
        <v>23</v>
      </c>
      <c r="E48" s="25" t="s">
        <v>14</v>
      </c>
      <c r="F48" s="24" t="s">
        <v>24</v>
      </c>
      <c r="G48" s="24" t="s">
        <v>30</v>
      </c>
      <c r="H48" s="24" t="s">
        <v>25</v>
      </c>
      <c r="I48" s="24" t="s">
        <v>26</v>
      </c>
      <c r="J48" s="24" t="s">
        <v>27</v>
      </c>
      <c r="K48" s="24" t="s">
        <v>28</v>
      </c>
      <c r="L48" s="24" t="s">
        <v>29</v>
      </c>
      <c r="M48" s="24" t="s">
        <v>35</v>
      </c>
      <c r="N48" s="24" t="s">
        <v>22</v>
      </c>
      <c r="O48" s="24" t="s">
        <v>30</v>
      </c>
      <c r="P48" s="24" t="s">
        <v>32</v>
      </c>
      <c r="Q48" s="24" t="s">
        <v>27</v>
      </c>
      <c r="R48" s="24" t="s">
        <v>33</v>
      </c>
      <c r="S48" s="24" t="s">
        <v>34</v>
      </c>
      <c r="T48" s="24" t="s">
        <v>159</v>
      </c>
      <c r="U48" s="24" t="s">
        <v>31</v>
      </c>
      <c r="V48" s="24" t="s">
        <v>36</v>
      </c>
      <c r="W48" s="27" t="s">
        <v>37</v>
      </c>
    </row>
    <row r="49" spans="1:23" ht="12.75" customHeight="1">
      <c r="A49" s="41"/>
      <c r="B49" s="42"/>
      <c r="C49" s="43"/>
      <c r="D49" s="43"/>
      <c r="E49" s="44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29"/>
    </row>
    <row r="50" spans="1:23" ht="12.75" customHeight="1">
      <c r="A50" s="56" t="s">
        <v>111</v>
      </c>
      <c r="B50" s="68">
        <v>0</v>
      </c>
      <c r="C50" s="69">
        <v>0</v>
      </c>
      <c r="D50" s="69">
        <v>0</v>
      </c>
      <c r="E50" s="70">
        <v>0</v>
      </c>
      <c r="F50" s="69">
        <v>0</v>
      </c>
      <c r="G50" s="69">
        <v>0</v>
      </c>
      <c r="H50" s="69">
        <v>4</v>
      </c>
      <c r="I50" s="69">
        <v>0</v>
      </c>
      <c r="J50" s="69">
        <v>2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2</v>
      </c>
      <c r="Q50" s="69">
        <v>0</v>
      </c>
      <c r="R50" s="69">
        <v>0</v>
      </c>
      <c r="S50" s="69">
        <v>1</v>
      </c>
      <c r="T50" s="69">
        <v>0</v>
      </c>
      <c r="U50" s="69">
        <v>0</v>
      </c>
      <c r="V50" s="69">
        <v>0</v>
      </c>
      <c r="W50" s="60">
        <f t="shared" ref="W50:W72" si="5">SUM(B50:V50)</f>
        <v>9</v>
      </c>
    </row>
    <row r="51" spans="1:23" ht="12.75" customHeight="1">
      <c r="A51" s="56" t="s">
        <v>112</v>
      </c>
      <c r="B51" s="68">
        <v>1</v>
      </c>
      <c r="C51" s="69">
        <v>0</v>
      </c>
      <c r="D51" s="69">
        <v>4</v>
      </c>
      <c r="E51" s="70">
        <v>0</v>
      </c>
      <c r="F51" s="69">
        <v>2</v>
      </c>
      <c r="G51" s="69">
        <v>0</v>
      </c>
      <c r="H51" s="69">
        <v>10</v>
      </c>
      <c r="I51" s="69">
        <v>1</v>
      </c>
      <c r="J51" s="69">
        <v>1</v>
      </c>
      <c r="K51" s="69">
        <v>1</v>
      </c>
      <c r="L51" s="69">
        <v>32</v>
      </c>
      <c r="M51" s="69">
        <v>0</v>
      </c>
      <c r="N51" s="69">
        <v>0</v>
      </c>
      <c r="O51" s="69">
        <v>0</v>
      </c>
      <c r="P51" s="69">
        <v>2</v>
      </c>
      <c r="Q51" s="69">
        <v>0</v>
      </c>
      <c r="R51" s="69">
        <v>0</v>
      </c>
      <c r="S51" s="69">
        <v>3</v>
      </c>
      <c r="T51" s="69">
        <v>1</v>
      </c>
      <c r="U51" s="69">
        <v>6</v>
      </c>
      <c r="V51" s="69">
        <v>1</v>
      </c>
      <c r="W51" s="60">
        <f t="shared" si="5"/>
        <v>65</v>
      </c>
    </row>
    <row r="52" spans="1:23" ht="12.75" customHeight="1">
      <c r="A52" s="56" t="s">
        <v>113</v>
      </c>
      <c r="B52" s="68">
        <v>0</v>
      </c>
      <c r="C52" s="69">
        <v>0</v>
      </c>
      <c r="D52" s="69">
        <v>1</v>
      </c>
      <c r="E52" s="70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1</v>
      </c>
      <c r="L52" s="69">
        <v>0</v>
      </c>
      <c r="M52" s="69">
        <v>0</v>
      </c>
      <c r="N52" s="69">
        <v>0</v>
      </c>
      <c r="O52" s="69">
        <v>0</v>
      </c>
      <c r="P52" s="69">
        <v>1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0">
        <f t="shared" si="5"/>
        <v>3</v>
      </c>
    </row>
    <row r="53" spans="1:23" ht="12.75" customHeight="1">
      <c r="A53" s="56" t="s">
        <v>114</v>
      </c>
      <c r="B53" s="68">
        <v>0</v>
      </c>
      <c r="C53" s="69">
        <v>4</v>
      </c>
      <c r="D53" s="69">
        <v>0</v>
      </c>
      <c r="E53" s="70">
        <v>4</v>
      </c>
      <c r="F53" s="69">
        <v>0</v>
      </c>
      <c r="G53" s="69">
        <v>0</v>
      </c>
      <c r="H53" s="69">
        <v>1</v>
      </c>
      <c r="I53" s="69">
        <v>0</v>
      </c>
      <c r="J53" s="69">
        <v>1</v>
      </c>
      <c r="K53" s="69">
        <v>3</v>
      </c>
      <c r="L53" s="69">
        <v>8</v>
      </c>
      <c r="M53" s="69">
        <v>2</v>
      </c>
      <c r="N53" s="69">
        <v>2</v>
      </c>
      <c r="O53" s="69">
        <v>0</v>
      </c>
      <c r="P53" s="69">
        <v>0</v>
      </c>
      <c r="Q53" s="69">
        <v>0</v>
      </c>
      <c r="R53" s="69">
        <v>1</v>
      </c>
      <c r="S53" s="69">
        <v>0</v>
      </c>
      <c r="T53" s="69">
        <v>1</v>
      </c>
      <c r="U53" s="69">
        <v>5</v>
      </c>
      <c r="V53" s="69">
        <v>0</v>
      </c>
      <c r="W53" s="60">
        <f t="shared" si="5"/>
        <v>32</v>
      </c>
    </row>
    <row r="54" spans="1:23" ht="12.75" customHeight="1">
      <c r="A54" s="56" t="s">
        <v>115</v>
      </c>
      <c r="B54" s="68">
        <v>0</v>
      </c>
      <c r="C54" s="69">
        <v>0</v>
      </c>
      <c r="D54" s="69">
        <v>0</v>
      </c>
      <c r="E54" s="70">
        <v>0</v>
      </c>
      <c r="F54" s="69">
        <v>0</v>
      </c>
      <c r="G54" s="69">
        <v>0</v>
      </c>
      <c r="H54" s="69">
        <v>0</v>
      </c>
      <c r="I54" s="69">
        <v>1</v>
      </c>
      <c r="J54" s="69">
        <v>0</v>
      </c>
      <c r="K54" s="69">
        <v>0</v>
      </c>
      <c r="L54" s="69">
        <v>3</v>
      </c>
      <c r="M54" s="69">
        <v>0</v>
      </c>
      <c r="N54" s="69">
        <v>0</v>
      </c>
      <c r="O54" s="69">
        <v>0</v>
      </c>
      <c r="P54" s="69">
        <v>1</v>
      </c>
      <c r="Q54" s="69">
        <v>1</v>
      </c>
      <c r="R54" s="69">
        <v>2</v>
      </c>
      <c r="S54" s="69">
        <v>0</v>
      </c>
      <c r="T54" s="69">
        <v>0</v>
      </c>
      <c r="U54" s="69">
        <v>0</v>
      </c>
      <c r="V54" s="69">
        <v>0</v>
      </c>
      <c r="W54" s="60">
        <f t="shared" si="5"/>
        <v>8</v>
      </c>
    </row>
    <row r="55" spans="1:23" ht="12.75" customHeight="1">
      <c r="A55" s="56" t="s">
        <v>116</v>
      </c>
      <c r="B55" s="68">
        <v>0</v>
      </c>
      <c r="C55" s="69">
        <v>13</v>
      </c>
      <c r="D55" s="69">
        <v>1</v>
      </c>
      <c r="E55" s="70">
        <v>2</v>
      </c>
      <c r="F55" s="69">
        <v>0</v>
      </c>
      <c r="G55" s="69">
        <v>1</v>
      </c>
      <c r="H55" s="69">
        <v>0</v>
      </c>
      <c r="I55" s="69">
        <v>0</v>
      </c>
      <c r="J55" s="69">
        <v>1</v>
      </c>
      <c r="K55" s="69">
        <v>0</v>
      </c>
      <c r="L55" s="69">
        <v>1</v>
      </c>
      <c r="M55" s="69">
        <v>7</v>
      </c>
      <c r="N55" s="69">
        <v>1</v>
      </c>
      <c r="O55" s="69">
        <v>0</v>
      </c>
      <c r="P55" s="69">
        <v>0</v>
      </c>
      <c r="Q55" s="69">
        <v>1</v>
      </c>
      <c r="R55" s="69">
        <v>1</v>
      </c>
      <c r="S55" s="69">
        <v>0</v>
      </c>
      <c r="T55" s="69">
        <v>0</v>
      </c>
      <c r="U55" s="69">
        <v>0</v>
      </c>
      <c r="V55" s="69">
        <v>2</v>
      </c>
      <c r="W55" s="60">
        <f t="shared" si="5"/>
        <v>31</v>
      </c>
    </row>
    <row r="56" spans="1:23" ht="12.75" customHeight="1">
      <c r="A56" s="56" t="s">
        <v>117</v>
      </c>
      <c r="B56" s="68">
        <v>0</v>
      </c>
      <c r="C56" s="69">
        <v>0</v>
      </c>
      <c r="D56" s="69">
        <v>0</v>
      </c>
      <c r="E56" s="70">
        <v>0</v>
      </c>
      <c r="F56" s="69">
        <v>0</v>
      </c>
      <c r="G56" s="69">
        <v>0</v>
      </c>
      <c r="H56" s="69">
        <v>1</v>
      </c>
      <c r="I56" s="69">
        <v>0</v>
      </c>
      <c r="J56" s="69">
        <v>1</v>
      </c>
      <c r="K56" s="69">
        <v>0</v>
      </c>
      <c r="L56" s="69">
        <v>0</v>
      </c>
      <c r="M56" s="69">
        <v>1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0">
        <f t="shared" si="5"/>
        <v>3</v>
      </c>
    </row>
    <row r="57" spans="1:23" ht="12.75" customHeight="1">
      <c r="A57" s="56" t="s">
        <v>118</v>
      </c>
      <c r="B57" s="68">
        <v>0</v>
      </c>
      <c r="C57" s="69">
        <v>1</v>
      </c>
      <c r="D57" s="69">
        <v>4</v>
      </c>
      <c r="E57" s="70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1</v>
      </c>
      <c r="L57" s="69">
        <v>0</v>
      </c>
      <c r="M57" s="69">
        <v>0</v>
      </c>
      <c r="N57" s="69">
        <v>0</v>
      </c>
      <c r="O57" s="69">
        <v>1</v>
      </c>
      <c r="P57" s="69">
        <v>3</v>
      </c>
      <c r="Q57" s="69">
        <v>7</v>
      </c>
      <c r="R57" s="69">
        <v>6</v>
      </c>
      <c r="S57" s="69">
        <v>8</v>
      </c>
      <c r="T57" s="69">
        <v>0</v>
      </c>
      <c r="U57" s="69">
        <v>0</v>
      </c>
      <c r="V57" s="69">
        <v>0</v>
      </c>
      <c r="W57" s="60">
        <f t="shared" si="5"/>
        <v>31</v>
      </c>
    </row>
    <row r="58" spans="1:23" ht="12.75" customHeight="1">
      <c r="A58" s="56" t="s">
        <v>119</v>
      </c>
      <c r="B58" s="68">
        <v>0</v>
      </c>
      <c r="C58" s="69">
        <v>0</v>
      </c>
      <c r="D58" s="69">
        <v>1</v>
      </c>
      <c r="E58" s="70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1</v>
      </c>
      <c r="L58" s="69">
        <v>10</v>
      </c>
      <c r="M58" s="69">
        <v>0</v>
      </c>
      <c r="N58" s="69">
        <v>1</v>
      </c>
      <c r="O58" s="69">
        <v>1</v>
      </c>
      <c r="P58" s="69">
        <v>1</v>
      </c>
      <c r="Q58" s="69">
        <v>0</v>
      </c>
      <c r="R58" s="69">
        <v>0</v>
      </c>
      <c r="S58" s="69">
        <v>0</v>
      </c>
      <c r="T58" s="69">
        <v>0</v>
      </c>
      <c r="U58" s="69">
        <v>0</v>
      </c>
      <c r="V58" s="69">
        <v>0</v>
      </c>
      <c r="W58" s="60">
        <f t="shared" si="5"/>
        <v>15</v>
      </c>
    </row>
    <row r="59" spans="1:23" ht="12.75" customHeight="1">
      <c r="A59" s="56" t="s">
        <v>120</v>
      </c>
      <c r="B59" s="68">
        <v>0</v>
      </c>
      <c r="C59" s="69">
        <v>1</v>
      </c>
      <c r="D59" s="69">
        <v>2</v>
      </c>
      <c r="E59" s="70">
        <v>0</v>
      </c>
      <c r="F59" s="69">
        <v>0</v>
      </c>
      <c r="G59" s="69">
        <v>0</v>
      </c>
      <c r="H59" s="69">
        <v>1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35</v>
      </c>
      <c r="Q59" s="69">
        <v>11</v>
      </c>
      <c r="R59" s="69">
        <v>6</v>
      </c>
      <c r="S59" s="69">
        <v>11</v>
      </c>
      <c r="T59" s="69">
        <v>1</v>
      </c>
      <c r="U59" s="69">
        <v>0</v>
      </c>
      <c r="V59" s="69">
        <v>0</v>
      </c>
      <c r="W59" s="60">
        <f t="shared" si="5"/>
        <v>68</v>
      </c>
    </row>
    <row r="60" spans="1:23" ht="12.75" customHeight="1">
      <c r="A60" s="56" t="s">
        <v>121</v>
      </c>
      <c r="B60" s="68">
        <v>0</v>
      </c>
      <c r="C60" s="69">
        <v>3</v>
      </c>
      <c r="D60" s="69">
        <v>1</v>
      </c>
      <c r="E60" s="70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1</v>
      </c>
      <c r="O60" s="69">
        <v>1</v>
      </c>
      <c r="P60" s="69">
        <v>4</v>
      </c>
      <c r="Q60" s="69">
        <v>8</v>
      </c>
      <c r="R60" s="69">
        <v>2</v>
      </c>
      <c r="S60" s="69">
        <v>7</v>
      </c>
      <c r="T60" s="69">
        <v>1</v>
      </c>
      <c r="U60" s="69">
        <v>0</v>
      </c>
      <c r="V60" s="69">
        <v>0</v>
      </c>
      <c r="W60" s="60">
        <f t="shared" si="5"/>
        <v>28</v>
      </c>
    </row>
    <row r="61" spans="1:23" ht="12.75" customHeight="1">
      <c r="A61" s="56" t="s">
        <v>122</v>
      </c>
      <c r="B61" s="68">
        <v>0</v>
      </c>
      <c r="C61" s="69">
        <v>2</v>
      </c>
      <c r="D61" s="69">
        <v>2</v>
      </c>
      <c r="E61" s="70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2</v>
      </c>
      <c r="L61" s="69">
        <v>0</v>
      </c>
      <c r="M61" s="69">
        <v>0</v>
      </c>
      <c r="N61" s="69">
        <v>0</v>
      </c>
      <c r="O61" s="69">
        <v>0</v>
      </c>
      <c r="P61" s="69">
        <v>14</v>
      </c>
      <c r="Q61" s="69">
        <v>6</v>
      </c>
      <c r="R61" s="69">
        <v>14</v>
      </c>
      <c r="S61" s="69">
        <v>43</v>
      </c>
      <c r="T61" s="69">
        <v>3</v>
      </c>
      <c r="U61" s="69">
        <v>0</v>
      </c>
      <c r="V61" s="69">
        <v>0</v>
      </c>
      <c r="W61" s="60">
        <f t="shared" si="5"/>
        <v>86</v>
      </c>
    </row>
    <row r="62" spans="1:23" ht="12.75" customHeight="1">
      <c r="A62" s="56" t="s">
        <v>123</v>
      </c>
      <c r="B62" s="68">
        <v>0</v>
      </c>
      <c r="C62" s="69">
        <v>1</v>
      </c>
      <c r="D62" s="69">
        <v>0</v>
      </c>
      <c r="E62" s="70">
        <v>0</v>
      </c>
      <c r="F62" s="69">
        <v>3</v>
      </c>
      <c r="G62" s="69">
        <v>0</v>
      </c>
      <c r="H62" s="69">
        <v>0</v>
      </c>
      <c r="I62" s="69">
        <v>0</v>
      </c>
      <c r="J62" s="69">
        <v>2</v>
      </c>
      <c r="K62" s="69">
        <v>0</v>
      </c>
      <c r="L62" s="69">
        <v>5</v>
      </c>
      <c r="M62" s="69">
        <v>0</v>
      </c>
      <c r="N62" s="69">
        <v>1</v>
      </c>
      <c r="O62" s="69">
        <v>0</v>
      </c>
      <c r="P62" s="69">
        <v>1</v>
      </c>
      <c r="Q62" s="69">
        <v>2</v>
      </c>
      <c r="R62" s="69">
        <v>1</v>
      </c>
      <c r="S62" s="69">
        <v>3</v>
      </c>
      <c r="T62" s="69">
        <v>0</v>
      </c>
      <c r="U62" s="69">
        <v>8</v>
      </c>
      <c r="V62" s="69">
        <v>0</v>
      </c>
      <c r="W62" s="60">
        <f t="shared" si="5"/>
        <v>27</v>
      </c>
    </row>
    <row r="63" spans="1:23" ht="12.75" customHeight="1">
      <c r="A63" s="56" t="s">
        <v>124</v>
      </c>
      <c r="B63" s="68">
        <v>0</v>
      </c>
      <c r="C63" s="69">
        <v>0</v>
      </c>
      <c r="D63" s="69">
        <v>0</v>
      </c>
      <c r="E63" s="70">
        <v>0</v>
      </c>
      <c r="F63" s="69">
        <v>1</v>
      </c>
      <c r="G63" s="69">
        <v>1</v>
      </c>
      <c r="H63" s="69">
        <v>1</v>
      </c>
      <c r="I63" s="69">
        <v>12</v>
      </c>
      <c r="J63" s="69">
        <v>14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2</v>
      </c>
      <c r="S63" s="69">
        <v>0</v>
      </c>
      <c r="T63" s="69">
        <v>0</v>
      </c>
      <c r="U63" s="69">
        <v>0</v>
      </c>
      <c r="V63" s="69">
        <v>0</v>
      </c>
      <c r="W63" s="60">
        <f t="shared" si="5"/>
        <v>31</v>
      </c>
    </row>
    <row r="64" spans="1:23" ht="12.75" customHeight="1">
      <c r="A64" s="56" t="s">
        <v>125</v>
      </c>
      <c r="B64" s="68">
        <v>0</v>
      </c>
      <c r="C64" s="69">
        <v>0</v>
      </c>
      <c r="D64" s="69">
        <v>0</v>
      </c>
      <c r="E64" s="70">
        <v>0</v>
      </c>
      <c r="F64" s="69">
        <v>1</v>
      </c>
      <c r="G64" s="69">
        <v>0</v>
      </c>
      <c r="H64" s="69">
        <v>0</v>
      </c>
      <c r="I64" s="69">
        <v>8</v>
      </c>
      <c r="J64" s="69">
        <v>3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1</v>
      </c>
      <c r="Q64" s="69">
        <v>0</v>
      </c>
      <c r="R64" s="69">
        <v>0</v>
      </c>
      <c r="S64" s="69">
        <v>3</v>
      </c>
      <c r="T64" s="69">
        <v>1</v>
      </c>
      <c r="U64" s="69">
        <v>0</v>
      </c>
      <c r="V64" s="69">
        <v>0</v>
      </c>
      <c r="W64" s="60">
        <f t="shared" si="5"/>
        <v>17</v>
      </c>
    </row>
    <row r="65" spans="1:23" ht="12.75" customHeight="1">
      <c r="A65" s="56" t="s">
        <v>126</v>
      </c>
      <c r="B65" s="68">
        <v>3</v>
      </c>
      <c r="C65" s="69">
        <v>6</v>
      </c>
      <c r="D65" s="69">
        <v>0</v>
      </c>
      <c r="E65" s="70">
        <v>0</v>
      </c>
      <c r="F65" s="69">
        <v>0</v>
      </c>
      <c r="G65" s="69">
        <v>0</v>
      </c>
      <c r="H65" s="69">
        <v>3</v>
      </c>
      <c r="I65" s="69">
        <v>0</v>
      </c>
      <c r="J65" s="69">
        <v>0</v>
      </c>
      <c r="K65" s="69">
        <v>4</v>
      </c>
      <c r="L65" s="69">
        <v>0</v>
      </c>
      <c r="M65" s="69">
        <v>1</v>
      </c>
      <c r="N65" s="69">
        <v>0</v>
      </c>
      <c r="O65" s="69">
        <v>0</v>
      </c>
      <c r="P65" s="69">
        <v>1</v>
      </c>
      <c r="Q65" s="69">
        <v>1</v>
      </c>
      <c r="R65" s="69">
        <v>1</v>
      </c>
      <c r="S65" s="69">
        <v>0</v>
      </c>
      <c r="T65" s="69">
        <v>0</v>
      </c>
      <c r="U65" s="69">
        <v>1</v>
      </c>
      <c r="V65" s="69">
        <v>5</v>
      </c>
      <c r="W65" s="60">
        <f t="shared" si="5"/>
        <v>26</v>
      </c>
    </row>
    <row r="66" spans="1:23" ht="12.75" customHeight="1">
      <c r="A66" s="56" t="s">
        <v>127</v>
      </c>
      <c r="B66" s="68">
        <v>0</v>
      </c>
      <c r="C66" s="69">
        <v>1</v>
      </c>
      <c r="D66" s="69">
        <v>3</v>
      </c>
      <c r="E66" s="70">
        <v>0</v>
      </c>
      <c r="F66" s="69">
        <v>0</v>
      </c>
      <c r="G66" s="69">
        <v>0</v>
      </c>
      <c r="H66" s="69">
        <v>1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4</v>
      </c>
      <c r="Q66" s="69">
        <v>14</v>
      </c>
      <c r="R66" s="69">
        <v>21</v>
      </c>
      <c r="S66" s="69">
        <v>38</v>
      </c>
      <c r="T66" s="69">
        <v>2</v>
      </c>
      <c r="U66" s="69">
        <v>0</v>
      </c>
      <c r="V66" s="69">
        <v>0</v>
      </c>
      <c r="W66" s="60">
        <f t="shared" si="5"/>
        <v>84</v>
      </c>
    </row>
    <row r="67" spans="1:23" ht="12.75" customHeight="1">
      <c r="A67" s="56" t="s">
        <v>128</v>
      </c>
      <c r="B67" s="68">
        <v>0</v>
      </c>
      <c r="C67" s="69">
        <v>1</v>
      </c>
      <c r="D67" s="69">
        <v>1</v>
      </c>
      <c r="E67" s="70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1</v>
      </c>
      <c r="N67" s="69">
        <v>0</v>
      </c>
      <c r="O67" s="69">
        <v>1</v>
      </c>
      <c r="P67" s="69">
        <v>0</v>
      </c>
      <c r="Q67" s="69">
        <v>0</v>
      </c>
      <c r="R67" s="69">
        <v>1</v>
      </c>
      <c r="S67" s="69">
        <v>2</v>
      </c>
      <c r="T67" s="69">
        <v>0</v>
      </c>
      <c r="U67" s="69">
        <v>0</v>
      </c>
      <c r="V67" s="69">
        <v>0</v>
      </c>
      <c r="W67" s="60">
        <f t="shared" si="5"/>
        <v>7</v>
      </c>
    </row>
    <row r="68" spans="1:23" ht="12.75" customHeight="1">
      <c r="A68" s="56" t="s">
        <v>129</v>
      </c>
      <c r="B68" s="68">
        <v>0</v>
      </c>
      <c r="C68" s="69">
        <v>0</v>
      </c>
      <c r="D68" s="69">
        <v>0</v>
      </c>
      <c r="E68" s="70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6</v>
      </c>
      <c r="R68" s="69">
        <v>10</v>
      </c>
      <c r="S68" s="69">
        <v>4</v>
      </c>
      <c r="T68" s="69">
        <v>0</v>
      </c>
      <c r="U68" s="69">
        <v>0</v>
      </c>
      <c r="V68" s="69">
        <v>0</v>
      </c>
      <c r="W68" s="60">
        <f t="shared" si="5"/>
        <v>20</v>
      </c>
    </row>
    <row r="69" spans="1:23" ht="12.75" customHeight="1">
      <c r="A69" s="56" t="s">
        <v>130</v>
      </c>
      <c r="B69" s="68">
        <v>0</v>
      </c>
      <c r="C69" s="69">
        <v>1</v>
      </c>
      <c r="D69" s="69">
        <v>3</v>
      </c>
      <c r="E69" s="70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2</v>
      </c>
      <c r="P69" s="69">
        <v>3</v>
      </c>
      <c r="Q69" s="69">
        <v>3</v>
      </c>
      <c r="R69" s="69">
        <v>14</v>
      </c>
      <c r="S69" s="69">
        <v>26</v>
      </c>
      <c r="T69" s="69">
        <v>0</v>
      </c>
      <c r="U69" s="69">
        <v>0</v>
      </c>
      <c r="V69" s="69">
        <v>0</v>
      </c>
      <c r="W69" s="60">
        <f t="shared" si="5"/>
        <v>52</v>
      </c>
    </row>
    <row r="70" spans="1:23" ht="12.75" customHeight="1">
      <c r="A70" s="56" t="s">
        <v>131</v>
      </c>
      <c r="B70" s="68">
        <v>0</v>
      </c>
      <c r="C70" s="69">
        <v>0</v>
      </c>
      <c r="D70" s="69">
        <v>0</v>
      </c>
      <c r="E70" s="70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1</v>
      </c>
      <c r="M70" s="69">
        <v>0</v>
      </c>
      <c r="N70" s="69">
        <v>0</v>
      </c>
      <c r="O70" s="69">
        <v>1</v>
      </c>
      <c r="P70" s="69">
        <v>1</v>
      </c>
      <c r="Q70" s="69">
        <v>0</v>
      </c>
      <c r="R70" s="69">
        <v>2</v>
      </c>
      <c r="S70" s="69">
        <v>1</v>
      </c>
      <c r="T70" s="69">
        <v>0</v>
      </c>
      <c r="U70" s="69">
        <v>0</v>
      </c>
      <c r="V70" s="69">
        <v>0</v>
      </c>
      <c r="W70" s="60">
        <f t="shared" si="5"/>
        <v>6</v>
      </c>
    </row>
    <row r="71" spans="1:23" ht="12.75" customHeight="1">
      <c r="A71" s="56" t="s">
        <v>132</v>
      </c>
      <c r="B71" s="68">
        <v>1</v>
      </c>
      <c r="C71" s="69">
        <v>0</v>
      </c>
      <c r="D71" s="69">
        <v>0</v>
      </c>
      <c r="E71" s="70">
        <v>0</v>
      </c>
      <c r="F71" s="69">
        <v>0</v>
      </c>
      <c r="G71" s="69">
        <v>1</v>
      </c>
      <c r="H71" s="69">
        <v>0</v>
      </c>
      <c r="I71" s="69">
        <v>5</v>
      </c>
      <c r="J71" s="69">
        <v>0</v>
      </c>
      <c r="K71" s="69">
        <v>0</v>
      </c>
      <c r="L71" s="69">
        <v>0</v>
      </c>
      <c r="M71" s="69">
        <v>0</v>
      </c>
      <c r="N71" s="69">
        <v>1</v>
      </c>
      <c r="O71" s="69">
        <v>0</v>
      </c>
      <c r="P71" s="69">
        <v>0</v>
      </c>
      <c r="Q71" s="69">
        <v>1</v>
      </c>
      <c r="R71" s="69">
        <v>0</v>
      </c>
      <c r="S71" s="69">
        <v>1</v>
      </c>
      <c r="T71" s="69">
        <v>0</v>
      </c>
      <c r="U71" s="69">
        <v>0</v>
      </c>
      <c r="V71" s="69">
        <v>0</v>
      </c>
      <c r="W71" s="60">
        <f t="shared" si="5"/>
        <v>10</v>
      </c>
    </row>
    <row r="72" spans="1:23" ht="12.75" customHeight="1">
      <c r="A72" s="56" t="s">
        <v>133</v>
      </c>
      <c r="B72" s="68">
        <v>0</v>
      </c>
      <c r="C72" s="69">
        <v>1</v>
      </c>
      <c r="D72" s="69">
        <v>0</v>
      </c>
      <c r="E72" s="70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2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0">
        <f t="shared" si="5"/>
        <v>3</v>
      </c>
    </row>
    <row r="73" spans="1:23" ht="12.75" customHeight="1">
      <c r="A73" s="56" t="s">
        <v>41</v>
      </c>
      <c r="B73" s="68">
        <f t="shared" ref="B73:W73" si="6">SUM(B50:B72)</f>
        <v>5</v>
      </c>
      <c r="C73" s="69">
        <f t="shared" si="6"/>
        <v>35</v>
      </c>
      <c r="D73" s="69">
        <f t="shared" si="6"/>
        <v>23</v>
      </c>
      <c r="E73" s="70">
        <f t="shared" si="6"/>
        <v>6</v>
      </c>
      <c r="F73" s="69">
        <f t="shared" si="6"/>
        <v>7</v>
      </c>
      <c r="G73" s="69">
        <f t="shared" si="6"/>
        <v>3</v>
      </c>
      <c r="H73" s="69">
        <f t="shared" si="6"/>
        <v>22</v>
      </c>
      <c r="I73" s="69">
        <f t="shared" si="6"/>
        <v>27</v>
      </c>
      <c r="J73" s="69">
        <f t="shared" si="6"/>
        <v>25</v>
      </c>
      <c r="K73" s="69">
        <f t="shared" si="6"/>
        <v>13</v>
      </c>
      <c r="L73" s="69">
        <f t="shared" si="6"/>
        <v>62</v>
      </c>
      <c r="M73" s="69">
        <f t="shared" si="6"/>
        <v>12</v>
      </c>
      <c r="N73" s="69">
        <f t="shared" si="6"/>
        <v>7</v>
      </c>
      <c r="O73" s="69">
        <f t="shared" si="6"/>
        <v>7</v>
      </c>
      <c r="P73" s="69">
        <f>SUM(P50:P72)</f>
        <v>74</v>
      </c>
      <c r="Q73" s="69">
        <f>SUM(Q50:Q72)</f>
        <v>61</v>
      </c>
      <c r="R73" s="69">
        <f>SUM(R50:R72)</f>
        <v>84</v>
      </c>
      <c r="S73" s="69">
        <f>SUM(S50:S72)</f>
        <v>151</v>
      </c>
      <c r="T73" s="69">
        <f>SUM(T50:T72)</f>
        <v>10</v>
      </c>
      <c r="U73" s="69">
        <f t="shared" si="6"/>
        <v>20</v>
      </c>
      <c r="V73" s="69">
        <f>SUM(V50:V72)</f>
        <v>8</v>
      </c>
      <c r="W73" s="60">
        <f t="shared" si="6"/>
        <v>662</v>
      </c>
    </row>
    <row r="74" spans="1:23" ht="12.75" customHeight="1">
      <c r="A74" s="56"/>
      <c r="B74" s="68"/>
      <c r="C74" s="69"/>
      <c r="D74" s="69"/>
      <c r="E74" s="70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0"/>
    </row>
    <row r="75" spans="1:23" ht="12.75" customHeight="1">
      <c r="A75" s="56" t="s">
        <v>44</v>
      </c>
      <c r="B75" s="68">
        <v>0</v>
      </c>
      <c r="C75" s="69">
        <v>0</v>
      </c>
      <c r="D75" s="69">
        <v>0</v>
      </c>
      <c r="E75" s="70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0">
        <f>SUM(B75:V75)</f>
        <v>0</v>
      </c>
    </row>
    <row r="76" spans="1:23" ht="12.75" customHeight="1">
      <c r="A76" s="56" t="s">
        <v>45</v>
      </c>
      <c r="B76" s="68">
        <v>2</v>
      </c>
      <c r="C76" s="69">
        <v>0</v>
      </c>
      <c r="D76" s="69">
        <v>0</v>
      </c>
      <c r="E76" s="69">
        <v>0</v>
      </c>
      <c r="F76" s="69">
        <v>5</v>
      </c>
      <c r="G76" s="69">
        <v>1</v>
      </c>
      <c r="H76" s="70">
        <v>4</v>
      </c>
      <c r="I76" s="69">
        <v>5</v>
      </c>
      <c r="J76" s="69">
        <v>0</v>
      </c>
      <c r="K76" s="69">
        <v>0</v>
      </c>
      <c r="L76" s="69">
        <v>1</v>
      </c>
      <c r="M76" s="69">
        <v>0</v>
      </c>
      <c r="N76" s="69">
        <v>1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  <c r="U76" s="69">
        <v>3</v>
      </c>
      <c r="V76" s="69">
        <v>0</v>
      </c>
      <c r="W76" s="60">
        <f>SUM(B76:V76)</f>
        <v>22</v>
      </c>
    </row>
    <row r="77" spans="1:23" ht="12.75" customHeight="1">
      <c r="A77" s="56" t="s">
        <v>41</v>
      </c>
      <c r="B77" s="68">
        <f t="shared" ref="B77:V77" si="7">SUM(B75:B76)</f>
        <v>2</v>
      </c>
      <c r="C77" s="69">
        <f t="shared" si="7"/>
        <v>0</v>
      </c>
      <c r="D77" s="69">
        <f t="shared" si="7"/>
        <v>0</v>
      </c>
      <c r="E77" s="70">
        <f t="shared" si="7"/>
        <v>0</v>
      </c>
      <c r="F77" s="69">
        <f t="shared" si="7"/>
        <v>5</v>
      </c>
      <c r="G77" s="69">
        <f>SUM(G75:G76)</f>
        <v>1</v>
      </c>
      <c r="H77" s="69">
        <f>SUM(H75:H76)</f>
        <v>4</v>
      </c>
      <c r="I77" s="69">
        <f>SUM(I75:I76)</f>
        <v>5</v>
      </c>
      <c r="J77" s="69">
        <f t="shared" si="7"/>
        <v>0</v>
      </c>
      <c r="K77" s="69">
        <f t="shared" si="7"/>
        <v>0</v>
      </c>
      <c r="L77" s="69">
        <f t="shared" si="7"/>
        <v>1</v>
      </c>
      <c r="M77" s="69">
        <f t="shared" si="7"/>
        <v>0</v>
      </c>
      <c r="N77" s="69">
        <f t="shared" si="7"/>
        <v>1</v>
      </c>
      <c r="O77" s="69">
        <f t="shared" si="7"/>
        <v>0</v>
      </c>
      <c r="P77" s="69">
        <f>SUM(P75:P76)</f>
        <v>0</v>
      </c>
      <c r="Q77" s="69">
        <f>SUM(Q75:Q76)</f>
        <v>0</v>
      </c>
      <c r="R77" s="69">
        <f>SUM(R75:R76)</f>
        <v>0</v>
      </c>
      <c r="S77" s="69">
        <f>SUM(S75:S76)</f>
        <v>0</v>
      </c>
      <c r="T77" s="69">
        <f>SUM(T75:T76)</f>
        <v>0</v>
      </c>
      <c r="U77" s="69">
        <f t="shared" si="7"/>
        <v>3</v>
      </c>
      <c r="V77" s="69">
        <f t="shared" si="7"/>
        <v>0</v>
      </c>
      <c r="W77" s="60">
        <f>SUM(B77:V77)</f>
        <v>22</v>
      </c>
    </row>
    <row r="78" spans="1:23" ht="12.75" customHeight="1">
      <c r="A78" s="56"/>
      <c r="B78" s="68"/>
      <c r="C78" s="69"/>
      <c r="D78" s="69"/>
      <c r="E78" s="70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0"/>
    </row>
    <row r="79" spans="1:23" ht="12.75" customHeight="1">
      <c r="A79" s="56" t="s">
        <v>46</v>
      </c>
      <c r="B79" s="68">
        <f t="shared" ref="B79:W79" si="8">SUM(B77,B73)</f>
        <v>7</v>
      </c>
      <c r="C79" s="69">
        <f t="shared" si="8"/>
        <v>35</v>
      </c>
      <c r="D79" s="69">
        <f t="shared" si="8"/>
        <v>23</v>
      </c>
      <c r="E79" s="70">
        <f t="shared" si="8"/>
        <v>6</v>
      </c>
      <c r="F79" s="69">
        <f t="shared" si="8"/>
        <v>12</v>
      </c>
      <c r="G79" s="69">
        <f t="shared" si="8"/>
        <v>4</v>
      </c>
      <c r="H79" s="69">
        <f t="shared" si="8"/>
        <v>26</v>
      </c>
      <c r="I79" s="69">
        <f t="shared" si="8"/>
        <v>32</v>
      </c>
      <c r="J79" s="69">
        <f t="shared" si="8"/>
        <v>25</v>
      </c>
      <c r="K79" s="69">
        <f t="shared" si="8"/>
        <v>13</v>
      </c>
      <c r="L79" s="69">
        <f t="shared" si="8"/>
        <v>63</v>
      </c>
      <c r="M79" s="69">
        <f t="shared" si="8"/>
        <v>12</v>
      </c>
      <c r="N79" s="69">
        <f t="shared" si="8"/>
        <v>8</v>
      </c>
      <c r="O79" s="69">
        <f t="shared" si="8"/>
        <v>7</v>
      </c>
      <c r="P79" s="69">
        <f t="shared" si="8"/>
        <v>74</v>
      </c>
      <c r="Q79" s="69">
        <f t="shared" si="8"/>
        <v>61</v>
      </c>
      <c r="R79" s="69">
        <f t="shared" si="8"/>
        <v>84</v>
      </c>
      <c r="S79" s="69">
        <f t="shared" si="8"/>
        <v>151</v>
      </c>
      <c r="T79" s="69">
        <f>SUM(T77,T73)</f>
        <v>10</v>
      </c>
      <c r="U79" s="69">
        <f t="shared" si="8"/>
        <v>23</v>
      </c>
      <c r="V79" s="69">
        <f t="shared" si="8"/>
        <v>8</v>
      </c>
      <c r="W79" s="60">
        <f t="shared" si="8"/>
        <v>684</v>
      </c>
    </row>
    <row r="80" spans="1:23" ht="12.75" customHeight="1">
      <c r="A80" s="56"/>
      <c r="B80" s="68"/>
      <c r="C80" s="69"/>
      <c r="D80" s="69"/>
      <c r="E80" s="70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0"/>
    </row>
    <row r="81" spans="1:23" ht="12.75" customHeight="1">
      <c r="A81" s="56" t="s">
        <v>47</v>
      </c>
      <c r="B81" s="68">
        <v>0</v>
      </c>
      <c r="C81" s="69">
        <v>8</v>
      </c>
      <c r="D81" s="69">
        <v>3</v>
      </c>
      <c r="E81" s="70">
        <v>0</v>
      </c>
      <c r="F81" s="69">
        <v>4</v>
      </c>
      <c r="G81" s="69">
        <v>2</v>
      </c>
      <c r="H81" s="69">
        <v>5</v>
      </c>
      <c r="I81" s="69">
        <v>3</v>
      </c>
      <c r="J81" s="69">
        <v>4</v>
      </c>
      <c r="K81" s="69">
        <v>1</v>
      </c>
      <c r="L81" s="58">
        <v>0</v>
      </c>
      <c r="M81" s="69">
        <v>0</v>
      </c>
      <c r="N81" s="69">
        <v>6</v>
      </c>
      <c r="O81" s="69">
        <v>9</v>
      </c>
      <c r="P81" s="69">
        <v>6</v>
      </c>
      <c r="Q81" s="69">
        <v>50</v>
      </c>
      <c r="R81" s="69">
        <v>24</v>
      </c>
      <c r="S81" s="69">
        <v>28</v>
      </c>
      <c r="T81" s="69">
        <v>3</v>
      </c>
      <c r="U81" s="69">
        <v>8</v>
      </c>
      <c r="V81" s="71">
        <v>0</v>
      </c>
      <c r="W81" s="60">
        <f>SUM(B81:V81)</f>
        <v>164</v>
      </c>
    </row>
    <row r="82" spans="1:23" ht="12.75" customHeight="1">
      <c r="A82" s="72"/>
      <c r="B82" s="68"/>
      <c r="C82" s="69"/>
      <c r="D82" s="69"/>
      <c r="E82" s="70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0"/>
    </row>
    <row r="83" spans="1:23" ht="12.75" customHeight="1" thickBot="1">
      <c r="A83" s="56" t="s">
        <v>48</v>
      </c>
      <c r="B83" s="68">
        <f t="shared" ref="B83:V83" si="9">SUM(B39,B79,B81)</f>
        <v>88</v>
      </c>
      <c r="C83" s="69">
        <f t="shared" si="9"/>
        <v>108</v>
      </c>
      <c r="D83" s="69">
        <f t="shared" si="9"/>
        <v>90</v>
      </c>
      <c r="E83" s="73">
        <f t="shared" si="9"/>
        <v>53</v>
      </c>
      <c r="F83" s="69">
        <f t="shared" si="9"/>
        <v>58</v>
      </c>
      <c r="G83" s="69">
        <f t="shared" si="9"/>
        <v>15</v>
      </c>
      <c r="H83" s="69">
        <f t="shared" si="9"/>
        <v>198</v>
      </c>
      <c r="I83" s="69">
        <f t="shared" si="9"/>
        <v>100</v>
      </c>
      <c r="J83" s="69">
        <f t="shared" si="9"/>
        <v>76</v>
      </c>
      <c r="K83" s="69">
        <f t="shared" si="9"/>
        <v>85</v>
      </c>
      <c r="L83" s="69">
        <f t="shared" si="9"/>
        <v>124</v>
      </c>
      <c r="M83" s="69">
        <f t="shared" si="9"/>
        <v>42</v>
      </c>
      <c r="N83" s="69">
        <f t="shared" si="9"/>
        <v>73</v>
      </c>
      <c r="O83" s="69">
        <f t="shared" si="9"/>
        <v>20</v>
      </c>
      <c r="P83" s="69">
        <f t="shared" si="9"/>
        <v>251</v>
      </c>
      <c r="Q83" s="69">
        <f t="shared" si="9"/>
        <v>335</v>
      </c>
      <c r="R83" s="69">
        <f t="shared" si="9"/>
        <v>354</v>
      </c>
      <c r="S83" s="69">
        <f t="shared" si="9"/>
        <v>461</v>
      </c>
      <c r="T83" s="69">
        <f>SUM(T39,T79,T81)</f>
        <v>45</v>
      </c>
      <c r="U83" s="69">
        <f t="shared" si="9"/>
        <v>99</v>
      </c>
      <c r="V83" s="69">
        <f t="shared" si="9"/>
        <v>55</v>
      </c>
      <c r="W83" s="60">
        <f>SUM(W39,W79,W81)</f>
        <v>2730</v>
      </c>
    </row>
    <row r="84" spans="1:23" ht="12.75" customHeight="1" thickTop="1">
      <c r="A84" s="12" t="s">
        <v>108</v>
      </c>
      <c r="B84" s="32"/>
      <c r="C84" s="32"/>
      <c r="D84" s="32"/>
      <c r="E84" s="33"/>
      <c r="F84" s="32"/>
      <c r="G84" s="32"/>
      <c r="H84" s="32"/>
      <c r="I84" s="32"/>
      <c r="J84" s="32"/>
      <c r="K84" s="32"/>
      <c r="L84" s="32"/>
      <c r="M84" s="14"/>
      <c r="N84" s="32"/>
      <c r="O84" s="32"/>
      <c r="P84" s="32"/>
      <c r="Q84" s="32"/>
      <c r="R84" s="32"/>
      <c r="S84" s="32"/>
      <c r="T84" s="32"/>
      <c r="U84" s="32"/>
      <c r="V84" s="32"/>
      <c r="W84" s="34"/>
    </row>
    <row r="85" spans="1:23" ht="12.75" customHeight="1">
      <c r="A85" s="35"/>
      <c r="B85" s="4"/>
      <c r="C85" s="4"/>
      <c r="D85" s="4"/>
      <c r="E85" s="1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9"/>
    </row>
    <row r="86" spans="1:23" ht="12.75" customHeight="1">
      <c r="A86" s="1" t="s">
        <v>107</v>
      </c>
      <c r="B86" s="2"/>
      <c r="C86" s="2"/>
      <c r="D86" s="2"/>
      <c r="E86" s="3"/>
      <c r="F86" s="2"/>
      <c r="G86" s="2"/>
      <c r="H86" s="2"/>
      <c r="I86" s="2"/>
      <c r="J86" s="2"/>
      <c r="K86" s="2"/>
      <c r="L86" s="2"/>
      <c r="M86" s="4"/>
      <c r="N86" s="2"/>
      <c r="O86" s="2"/>
      <c r="P86" s="2"/>
      <c r="Q86" s="2"/>
      <c r="R86" s="2"/>
      <c r="S86" s="2"/>
      <c r="T86" s="2"/>
      <c r="U86" s="2"/>
      <c r="V86" s="2"/>
      <c r="W86" s="5"/>
    </row>
    <row r="87" spans="1:23" ht="12.75" customHeight="1">
      <c r="A87" s="45" t="s">
        <v>104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9"/>
    </row>
    <row r="88" spans="1:23" ht="12.75" customHeight="1">
      <c r="A88" s="1" t="s">
        <v>163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9"/>
    </row>
    <row r="89" spans="1:23" ht="12.75" customHeight="1" thickBot="1">
      <c r="A89" s="1"/>
      <c r="B89" s="2"/>
      <c r="C89" s="4"/>
      <c r="D89" s="4"/>
      <c r="E89" s="1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9"/>
    </row>
    <row r="90" spans="1:23" ht="12.75" customHeight="1" thickTop="1">
      <c r="A90" s="12"/>
      <c r="B90" s="13"/>
      <c r="C90" s="14"/>
      <c r="D90" s="14"/>
      <c r="E90" s="15"/>
      <c r="F90" s="19" t="s">
        <v>0</v>
      </c>
      <c r="G90" s="19"/>
      <c r="H90" s="20"/>
      <c r="I90" s="20"/>
      <c r="J90" s="20"/>
      <c r="K90" s="13"/>
      <c r="L90" s="14"/>
      <c r="M90" s="14"/>
      <c r="N90" s="14"/>
      <c r="O90" s="14"/>
      <c r="P90" s="14"/>
      <c r="Q90" s="19" t="s">
        <v>1</v>
      </c>
      <c r="R90" s="20"/>
      <c r="S90" s="20"/>
      <c r="T90" s="20"/>
      <c r="U90" s="13"/>
      <c r="V90" s="21"/>
      <c r="W90" s="22"/>
    </row>
    <row r="91" spans="1:23" ht="12.75" customHeight="1">
      <c r="A91" s="1" t="s">
        <v>2</v>
      </c>
      <c r="B91" s="23" t="s">
        <v>3</v>
      </c>
      <c r="C91" s="24" t="s">
        <v>4</v>
      </c>
      <c r="D91" s="24" t="s">
        <v>5</v>
      </c>
      <c r="E91" s="25" t="s">
        <v>6</v>
      </c>
      <c r="F91" s="26" t="s">
        <v>7</v>
      </c>
      <c r="G91" s="26" t="s">
        <v>103</v>
      </c>
      <c r="H91" s="26" t="s">
        <v>8</v>
      </c>
      <c r="I91" s="26" t="s">
        <v>9</v>
      </c>
      <c r="J91" s="26" t="s">
        <v>10</v>
      </c>
      <c r="K91" s="24" t="s">
        <v>11</v>
      </c>
      <c r="L91" s="24"/>
      <c r="M91" s="24" t="s">
        <v>110</v>
      </c>
      <c r="N91" s="24" t="s">
        <v>12</v>
      </c>
      <c r="O91" s="24" t="s">
        <v>13</v>
      </c>
      <c r="P91" s="24" t="s">
        <v>15</v>
      </c>
      <c r="Q91" s="26" t="s">
        <v>16</v>
      </c>
      <c r="R91" s="26" t="s">
        <v>17</v>
      </c>
      <c r="S91" s="26" t="s">
        <v>18</v>
      </c>
      <c r="T91" s="26" t="s">
        <v>158</v>
      </c>
      <c r="U91" s="24" t="s">
        <v>14</v>
      </c>
      <c r="V91" s="24" t="s">
        <v>19</v>
      </c>
      <c r="W91" s="27"/>
    </row>
    <row r="92" spans="1:23" ht="12.75" customHeight="1">
      <c r="A92" s="1" t="s">
        <v>20</v>
      </c>
      <c r="B92" s="23" t="s">
        <v>21</v>
      </c>
      <c r="C92" s="24" t="s">
        <v>22</v>
      </c>
      <c r="D92" s="24" t="s">
        <v>23</v>
      </c>
      <c r="E92" s="25" t="s">
        <v>14</v>
      </c>
      <c r="F92" s="24" t="s">
        <v>24</v>
      </c>
      <c r="G92" s="24" t="s">
        <v>30</v>
      </c>
      <c r="H92" s="24" t="s">
        <v>25</v>
      </c>
      <c r="I92" s="24" t="s">
        <v>26</v>
      </c>
      <c r="J92" s="24" t="s">
        <v>27</v>
      </c>
      <c r="K92" s="24" t="s">
        <v>28</v>
      </c>
      <c r="L92" s="24" t="s">
        <v>29</v>
      </c>
      <c r="M92" s="24" t="s">
        <v>35</v>
      </c>
      <c r="N92" s="24" t="s">
        <v>22</v>
      </c>
      <c r="O92" s="24" t="s">
        <v>30</v>
      </c>
      <c r="P92" s="24" t="s">
        <v>32</v>
      </c>
      <c r="Q92" s="24" t="s">
        <v>27</v>
      </c>
      <c r="R92" s="24" t="s">
        <v>33</v>
      </c>
      <c r="S92" s="24" t="s">
        <v>34</v>
      </c>
      <c r="T92" s="24" t="s">
        <v>159</v>
      </c>
      <c r="U92" s="24" t="s">
        <v>31</v>
      </c>
      <c r="V92" s="24" t="s">
        <v>36</v>
      </c>
      <c r="W92" s="27" t="s">
        <v>37</v>
      </c>
    </row>
    <row r="93" spans="1:23" ht="12.75" customHeight="1">
      <c r="A93" s="28"/>
      <c r="B93" s="42"/>
      <c r="C93" s="43"/>
      <c r="D93" s="43"/>
      <c r="E93" s="44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29"/>
    </row>
    <row r="94" spans="1:23" ht="12.75" customHeight="1">
      <c r="A94" s="56" t="s">
        <v>49</v>
      </c>
      <c r="B94" s="74">
        <v>0</v>
      </c>
      <c r="C94" s="58">
        <v>0</v>
      </c>
      <c r="D94" s="58">
        <v>1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2</v>
      </c>
      <c r="K94" s="58">
        <v>0</v>
      </c>
      <c r="L94" s="58">
        <v>0</v>
      </c>
      <c r="M94" s="58">
        <v>0</v>
      </c>
      <c r="N94" s="58">
        <v>0</v>
      </c>
      <c r="O94" s="58">
        <v>3</v>
      </c>
      <c r="P94" s="58">
        <v>1</v>
      </c>
      <c r="Q94" s="58">
        <v>7</v>
      </c>
      <c r="R94" s="58">
        <v>5</v>
      </c>
      <c r="S94" s="58">
        <v>10</v>
      </c>
      <c r="T94" s="58">
        <v>0</v>
      </c>
      <c r="U94" s="58">
        <v>9</v>
      </c>
      <c r="V94" s="58">
        <v>0</v>
      </c>
      <c r="W94" s="60">
        <f>SUM(B94:V94)</f>
        <v>38</v>
      </c>
    </row>
    <row r="95" spans="1:23" ht="12.75" customHeight="1">
      <c r="A95" s="56" t="s">
        <v>50</v>
      </c>
      <c r="B95" s="74">
        <v>0</v>
      </c>
      <c r="C95" s="58">
        <v>0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1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  <c r="U95" s="58">
        <v>0</v>
      </c>
      <c r="V95" s="58">
        <v>0</v>
      </c>
      <c r="W95" s="60">
        <f t="shared" ref="W95:W129" si="10">SUM(B95:V95)</f>
        <v>1</v>
      </c>
    </row>
    <row r="96" spans="1:23" ht="12.75" customHeight="1">
      <c r="A96" s="56" t="s">
        <v>51</v>
      </c>
      <c r="B96" s="74">
        <v>0</v>
      </c>
      <c r="C96" s="58">
        <v>1</v>
      </c>
      <c r="D96" s="58">
        <v>1</v>
      </c>
      <c r="E96" s="58">
        <v>0</v>
      </c>
      <c r="F96" s="58">
        <v>1</v>
      </c>
      <c r="G96" s="58">
        <v>0</v>
      </c>
      <c r="H96" s="58">
        <v>4</v>
      </c>
      <c r="I96" s="58">
        <v>2</v>
      </c>
      <c r="J96" s="58">
        <v>0</v>
      </c>
      <c r="K96" s="58">
        <v>1</v>
      </c>
      <c r="L96" s="58">
        <v>2</v>
      </c>
      <c r="M96" s="58">
        <v>0</v>
      </c>
      <c r="N96" s="58">
        <v>0</v>
      </c>
      <c r="O96" s="58">
        <v>5</v>
      </c>
      <c r="P96" s="58">
        <v>2</v>
      </c>
      <c r="Q96" s="58">
        <v>10</v>
      </c>
      <c r="R96" s="58">
        <v>4</v>
      </c>
      <c r="S96" s="58">
        <v>7</v>
      </c>
      <c r="T96" s="58">
        <v>3</v>
      </c>
      <c r="U96" s="58">
        <v>0</v>
      </c>
      <c r="V96" s="58">
        <v>0</v>
      </c>
      <c r="W96" s="60">
        <f t="shared" si="10"/>
        <v>43</v>
      </c>
    </row>
    <row r="97" spans="1:23" ht="12.75" customHeight="1">
      <c r="A97" s="56" t="s">
        <v>52</v>
      </c>
      <c r="B97" s="74">
        <v>0</v>
      </c>
      <c r="C97" s="58">
        <v>3</v>
      </c>
      <c r="D97" s="58">
        <v>0</v>
      </c>
      <c r="E97" s="58">
        <v>0</v>
      </c>
      <c r="F97" s="58">
        <v>2</v>
      </c>
      <c r="G97" s="58">
        <v>0</v>
      </c>
      <c r="H97" s="58">
        <v>3</v>
      </c>
      <c r="I97" s="58">
        <v>2</v>
      </c>
      <c r="J97" s="58">
        <v>1</v>
      </c>
      <c r="K97" s="58">
        <v>2</v>
      </c>
      <c r="L97" s="58">
        <v>0</v>
      </c>
      <c r="M97" s="58">
        <v>10</v>
      </c>
      <c r="N97" s="58">
        <v>0</v>
      </c>
      <c r="O97" s="58">
        <v>6</v>
      </c>
      <c r="P97" s="58">
        <v>1</v>
      </c>
      <c r="Q97" s="58">
        <v>7</v>
      </c>
      <c r="R97" s="58">
        <v>5</v>
      </c>
      <c r="S97" s="58">
        <v>4</v>
      </c>
      <c r="T97" s="58">
        <v>2</v>
      </c>
      <c r="U97" s="58">
        <v>1</v>
      </c>
      <c r="V97" s="58">
        <v>20</v>
      </c>
      <c r="W97" s="60">
        <f t="shared" si="10"/>
        <v>69</v>
      </c>
    </row>
    <row r="98" spans="1:23" ht="12.75" customHeight="1">
      <c r="A98" s="56" t="s">
        <v>53</v>
      </c>
      <c r="B98" s="74">
        <v>0</v>
      </c>
      <c r="C98" s="58">
        <v>1</v>
      </c>
      <c r="D98" s="58">
        <v>3</v>
      </c>
      <c r="E98" s="58">
        <v>0</v>
      </c>
      <c r="F98" s="58">
        <v>5</v>
      </c>
      <c r="G98" s="58">
        <v>1</v>
      </c>
      <c r="H98" s="58">
        <v>5</v>
      </c>
      <c r="I98" s="58">
        <v>2</v>
      </c>
      <c r="J98" s="58">
        <v>1</v>
      </c>
      <c r="K98" s="58">
        <v>2</v>
      </c>
      <c r="L98" s="58">
        <v>2</v>
      </c>
      <c r="M98" s="58">
        <v>2</v>
      </c>
      <c r="N98" s="58">
        <v>0</v>
      </c>
      <c r="O98" s="58">
        <v>12</v>
      </c>
      <c r="P98" s="58">
        <v>6</v>
      </c>
      <c r="Q98" s="58">
        <v>5</v>
      </c>
      <c r="R98" s="58">
        <v>12</v>
      </c>
      <c r="S98" s="58">
        <v>8</v>
      </c>
      <c r="T98" s="58">
        <v>2</v>
      </c>
      <c r="U98" s="58">
        <v>4</v>
      </c>
      <c r="V98" s="58">
        <v>3</v>
      </c>
      <c r="W98" s="60">
        <f t="shared" si="10"/>
        <v>76</v>
      </c>
    </row>
    <row r="99" spans="1:23" ht="12.75" customHeight="1">
      <c r="A99" s="56" t="s">
        <v>54</v>
      </c>
      <c r="B99" s="74">
        <v>0</v>
      </c>
      <c r="C99" s="58">
        <v>0</v>
      </c>
      <c r="D99" s="58">
        <v>1</v>
      </c>
      <c r="E99" s="58">
        <v>0</v>
      </c>
      <c r="F99" s="58">
        <v>1</v>
      </c>
      <c r="G99" s="58">
        <v>0</v>
      </c>
      <c r="H99" s="58">
        <v>1</v>
      </c>
      <c r="I99" s="58">
        <v>5</v>
      </c>
      <c r="J99" s="58">
        <v>2</v>
      </c>
      <c r="K99" s="58">
        <v>1</v>
      </c>
      <c r="L99" s="58">
        <v>0</v>
      </c>
      <c r="M99" s="58">
        <v>0</v>
      </c>
      <c r="N99" s="58">
        <v>1</v>
      </c>
      <c r="O99" s="58">
        <v>3</v>
      </c>
      <c r="P99" s="58">
        <v>4</v>
      </c>
      <c r="Q99" s="58">
        <v>0</v>
      </c>
      <c r="R99" s="58">
        <v>5</v>
      </c>
      <c r="S99" s="58">
        <v>1</v>
      </c>
      <c r="T99" s="58">
        <v>0</v>
      </c>
      <c r="U99" s="58">
        <v>0</v>
      </c>
      <c r="V99" s="58">
        <v>0</v>
      </c>
      <c r="W99" s="60">
        <f t="shared" si="10"/>
        <v>25</v>
      </c>
    </row>
    <row r="100" spans="1:23" ht="12.75" customHeight="1">
      <c r="A100" s="56" t="s">
        <v>55</v>
      </c>
      <c r="B100" s="74">
        <v>0</v>
      </c>
      <c r="C100" s="58">
        <v>0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1</v>
      </c>
      <c r="S100" s="58">
        <v>0</v>
      </c>
      <c r="T100" s="58">
        <v>0</v>
      </c>
      <c r="U100" s="58">
        <v>0</v>
      </c>
      <c r="V100" s="58">
        <v>0</v>
      </c>
      <c r="W100" s="60">
        <f t="shared" si="10"/>
        <v>1</v>
      </c>
    </row>
    <row r="101" spans="1:23" ht="12.75" customHeight="1">
      <c r="A101" s="56" t="s">
        <v>56</v>
      </c>
      <c r="B101" s="74">
        <v>0</v>
      </c>
      <c r="C101" s="58">
        <v>0</v>
      </c>
      <c r="D101" s="58">
        <v>1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1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60">
        <f t="shared" si="10"/>
        <v>2</v>
      </c>
    </row>
    <row r="102" spans="1:23" ht="12.75" customHeight="1">
      <c r="A102" s="56" t="s">
        <v>57</v>
      </c>
      <c r="B102" s="74">
        <v>0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60">
        <f t="shared" si="10"/>
        <v>0</v>
      </c>
    </row>
    <row r="103" spans="1:23" ht="12.75" customHeight="1">
      <c r="A103" s="56" t="s">
        <v>58</v>
      </c>
      <c r="B103" s="74">
        <v>0</v>
      </c>
      <c r="C103" s="58">
        <v>6</v>
      </c>
      <c r="D103" s="58">
        <v>2</v>
      </c>
      <c r="E103" s="58">
        <v>0</v>
      </c>
      <c r="F103" s="58">
        <v>2</v>
      </c>
      <c r="G103" s="58">
        <v>0</v>
      </c>
      <c r="H103" s="58">
        <v>1</v>
      </c>
      <c r="I103" s="58">
        <v>3</v>
      </c>
      <c r="J103" s="58">
        <v>2</v>
      </c>
      <c r="K103" s="58">
        <v>2</v>
      </c>
      <c r="L103" s="58">
        <v>0</v>
      </c>
      <c r="M103" s="58">
        <v>0</v>
      </c>
      <c r="N103" s="58">
        <v>1</v>
      </c>
      <c r="O103" s="58">
        <v>8</v>
      </c>
      <c r="P103" s="58">
        <v>3</v>
      </c>
      <c r="Q103" s="58">
        <v>6</v>
      </c>
      <c r="R103" s="58">
        <v>3</v>
      </c>
      <c r="S103" s="58">
        <v>5</v>
      </c>
      <c r="T103" s="58">
        <v>1</v>
      </c>
      <c r="U103" s="58">
        <v>2</v>
      </c>
      <c r="V103" s="58">
        <v>1</v>
      </c>
      <c r="W103" s="60">
        <f t="shared" si="10"/>
        <v>48</v>
      </c>
    </row>
    <row r="104" spans="1:23" ht="12.75" customHeight="1">
      <c r="A104" s="56" t="s">
        <v>59</v>
      </c>
      <c r="B104" s="74">
        <v>0</v>
      </c>
      <c r="C104" s="58">
        <v>1</v>
      </c>
      <c r="D104" s="58">
        <v>1</v>
      </c>
      <c r="E104" s="58">
        <v>0</v>
      </c>
      <c r="F104" s="58">
        <v>2</v>
      </c>
      <c r="G104" s="58">
        <v>0</v>
      </c>
      <c r="H104" s="58">
        <v>0</v>
      </c>
      <c r="I104" s="58">
        <v>1</v>
      </c>
      <c r="J104" s="58">
        <v>1</v>
      </c>
      <c r="K104" s="58">
        <v>0</v>
      </c>
      <c r="L104" s="58">
        <v>0</v>
      </c>
      <c r="M104" s="58">
        <v>2</v>
      </c>
      <c r="N104" s="58">
        <v>0</v>
      </c>
      <c r="O104" s="58">
        <v>1</v>
      </c>
      <c r="P104" s="58">
        <v>1</v>
      </c>
      <c r="Q104" s="58">
        <v>3</v>
      </c>
      <c r="R104" s="58">
        <v>6</v>
      </c>
      <c r="S104" s="58">
        <v>1</v>
      </c>
      <c r="T104" s="58">
        <v>0</v>
      </c>
      <c r="U104" s="58">
        <v>1</v>
      </c>
      <c r="V104" s="58">
        <v>1</v>
      </c>
      <c r="W104" s="60">
        <f t="shared" si="10"/>
        <v>22</v>
      </c>
    </row>
    <row r="105" spans="1:23" ht="12.75" customHeight="1">
      <c r="A105" s="56" t="s">
        <v>60</v>
      </c>
      <c r="B105" s="74">
        <v>0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2</v>
      </c>
      <c r="I105" s="58">
        <v>1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1</v>
      </c>
      <c r="P105" s="58">
        <v>2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60">
        <f t="shared" si="10"/>
        <v>6</v>
      </c>
    </row>
    <row r="106" spans="1:23" ht="12.75" customHeight="1">
      <c r="A106" s="56" t="s">
        <v>61</v>
      </c>
      <c r="B106" s="74">
        <v>0</v>
      </c>
      <c r="C106" s="58">
        <v>1</v>
      </c>
      <c r="D106" s="58">
        <v>0</v>
      </c>
      <c r="E106" s="58">
        <v>0</v>
      </c>
      <c r="F106" s="58">
        <v>1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2</v>
      </c>
      <c r="P106" s="58">
        <v>0</v>
      </c>
      <c r="Q106" s="58">
        <v>1</v>
      </c>
      <c r="R106" s="58">
        <v>0</v>
      </c>
      <c r="S106" s="58">
        <v>1</v>
      </c>
      <c r="T106" s="58">
        <v>0</v>
      </c>
      <c r="U106" s="58">
        <v>1</v>
      </c>
      <c r="V106" s="58">
        <v>0</v>
      </c>
      <c r="W106" s="60">
        <f t="shared" si="10"/>
        <v>7</v>
      </c>
    </row>
    <row r="107" spans="1:23" ht="12.75" customHeight="1">
      <c r="A107" s="56" t="s">
        <v>62</v>
      </c>
      <c r="B107" s="74">
        <v>0</v>
      </c>
      <c r="C107" s="58">
        <v>7</v>
      </c>
      <c r="D107" s="58">
        <v>19</v>
      </c>
      <c r="E107" s="58">
        <v>1</v>
      </c>
      <c r="F107" s="58">
        <v>0</v>
      </c>
      <c r="G107" s="58">
        <v>0</v>
      </c>
      <c r="H107" s="58">
        <v>3</v>
      </c>
      <c r="I107" s="58">
        <v>2</v>
      </c>
      <c r="J107" s="58">
        <v>2</v>
      </c>
      <c r="K107" s="58">
        <v>6</v>
      </c>
      <c r="L107" s="58">
        <v>7</v>
      </c>
      <c r="M107" s="58">
        <v>1</v>
      </c>
      <c r="N107" s="58">
        <v>2</v>
      </c>
      <c r="O107" s="58">
        <v>9</v>
      </c>
      <c r="P107" s="58">
        <v>15</v>
      </c>
      <c r="Q107" s="58">
        <v>51</v>
      </c>
      <c r="R107" s="58">
        <v>73</v>
      </c>
      <c r="S107" s="58">
        <v>49</v>
      </c>
      <c r="T107" s="58">
        <v>5</v>
      </c>
      <c r="U107" s="58">
        <v>4</v>
      </c>
      <c r="V107" s="58">
        <v>8</v>
      </c>
      <c r="W107" s="60">
        <f t="shared" si="10"/>
        <v>264</v>
      </c>
    </row>
    <row r="108" spans="1:23" ht="12.75" customHeight="1">
      <c r="A108" s="56" t="s">
        <v>63</v>
      </c>
      <c r="B108" s="74">
        <v>0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1</v>
      </c>
      <c r="I108" s="58">
        <v>1</v>
      </c>
      <c r="J108" s="58">
        <v>0</v>
      </c>
      <c r="K108" s="58">
        <v>1</v>
      </c>
      <c r="L108" s="58">
        <v>0</v>
      </c>
      <c r="M108" s="58">
        <v>1</v>
      </c>
      <c r="N108" s="58">
        <v>1</v>
      </c>
      <c r="O108" s="58">
        <v>3</v>
      </c>
      <c r="P108" s="58">
        <v>2</v>
      </c>
      <c r="Q108" s="58">
        <v>3</v>
      </c>
      <c r="R108" s="58">
        <v>4</v>
      </c>
      <c r="S108" s="58">
        <v>3</v>
      </c>
      <c r="T108" s="58">
        <v>0</v>
      </c>
      <c r="U108" s="58">
        <v>1</v>
      </c>
      <c r="V108" s="58">
        <v>0</v>
      </c>
      <c r="W108" s="60">
        <f t="shared" si="10"/>
        <v>21</v>
      </c>
    </row>
    <row r="109" spans="1:23" ht="12.75" customHeight="1">
      <c r="A109" s="56" t="s">
        <v>64</v>
      </c>
      <c r="B109" s="74">
        <v>0</v>
      </c>
      <c r="C109" s="58">
        <v>0</v>
      </c>
      <c r="D109" s="58">
        <v>0</v>
      </c>
      <c r="E109" s="58">
        <v>0</v>
      </c>
      <c r="F109" s="58">
        <v>4</v>
      </c>
      <c r="G109" s="58">
        <v>1</v>
      </c>
      <c r="H109" s="58">
        <v>3</v>
      </c>
      <c r="I109" s="58">
        <v>3</v>
      </c>
      <c r="J109" s="58">
        <v>1</v>
      </c>
      <c r="K109" s="58">
        <v>0</v>
      </c>
      <c r="L109" s="58">
        <v>1</v>
      </c>
      <c r="M109" s="58">
        <v>0</v>
      </c>
      <c r="N109" s="58">
        <v>4</v>
      </c>
      <c r="O109" s="58">
        <v>3</v>
      </c>
      <c r="P109" s="58">
        <v>5</v>
      </c>
      <c r="Q109" s="58">
        <v>2</v>
      </c>
      <c r="R109" s="58">
        <v>5</v>
      </c>
      <c r="S109" s="58">
        <v>7</v>
      </c>
      <c r="T109" s="58">
        <v>0</v>
      </c>
      <c r="U109" s="58">
        <v>0</v>
      </c>
      <c r="V109" s="58">
        <v>0</v>
      </c>
      <c r="W109" s="60">
        <f t="shared" si="10"/>
        <v>39</v>
      </c>
    </row>
    <row r="110" spans="1:23" ht="12.75" customHeight="1">
      <c r="A110" s="56" t="s">
        <v>65</v>
      </c>
      <c r="B110" s="74">
        <v>0</v>
      </c>
      <c r="C110" s="58">
        <v>2</v>
      </c>
      <c r="D110" s="58">
        <v>2</v>
      </c>
      <c r="E110" s="58">
        <v>0</v>
      </c>
      <c r="F110" s="58">
        <v>6</v>
      </c>
      <c r="G110" s="58">
        <v>3</v>
      </c>
      <c r="H110" s="58">
        <v>26</v>
      </c>
      <c r="I110" s="58">
        <v>25</v>
      </c>
      <c r="J110" s="58">
        <v>35</v>
      </c>
      <c r="K110" s="58">
        <v>1</v>
      </c>
      <c r="L110" s="58">
        <v>2</v>
      </c>
      <c r="M110" s="58">
        <v>2</v>
      </c>
      <c r="N110" s="58">
        <v>0</v>
      </c>
      <c r="O110" s="58">
        <v>7</v>
      </c>
      <c r="P110" s="58">
        <v>7</v>
      </c>
      <c r="Q110" s="58">
        <v>8</v>
      </c>
      <c r="R110" s="58">
        <v>8</v>
      </c>
      <c r="S110" s="58">
        <v>10</v>
      </c>
      <c r="T110" s="58">
        <v>1</v>
      </c>
      <c r="U110" s="58">
        <v>7</v>
      </c>
      <c r="V110" s="58">
        <v>2</v>
      </c>
      <c r="W110" s="60">
        <f t="shared" si="10"/>
        <v>154</v>
      </c>
    </row>
    <row r="111" spans="1:23" ht="12.75" customHeight="1">
      <c r="A111" s="56" t="s">
        <v>66</v>
      </c>
      <c r="B111" s="74">
        <v>0</v>
      </c>
      <c r="C111" s="58">
        <v>1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4</v>
      </c>
      <c r="P111" s="58">
        <v>3</v>
      </c>
      <c r="Q111" s="58">
        <v>2</v>
      </c>
      <c r="R111" s="58">
        <v>0</v>
      </c>
      <c r="S111" s="58">
        <v>4</v>
      </c>
      <c r="T111" s="58">
        <v>2</v>
      </c>
      <c r="U111" s="58">
        <v>0</v>
      </c>
      <c r="V111" s="58">
        <v>2</v>
      </c>
      <c r="W111" s="60">
        <f t="shared" si="10"/>
        <v>18</v>
      </c>
    </row>
    <row r="112" spans="1:23" ht="12.75" customHeight="1">
      <c r="A112" s="56" t="s">
        <v>67</v>
      </c>
      <c r="B112" s="74">
        <v>0</v>
      </c>
      <c r="C112" s="58">
        <v>1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58">
        <v>0</v>
      </c>
      <c r="M112" s="58">
        <v>0</v>
      </c>
      <c r="N112" s="58">
        <v>0</v>
      </c>
      <c r="O112" s="58">
        <v>2</v>
      </c>
      <c r="P112" s="58">
        <v>1</v>
      </c>
      <c r="Q112" s="58">
        <v>3</v>
      </c>
      <c r="R112" s="58">
        <v>2</v>
      </c>
      <c r="S112" s="58">
        <v>1</v>
      </c>
      <c r="T112" s="58">
        <v>0</v>
      </c>
      <c r="U112" s="58">
        <v>0</v>
      </c>
      <c r="V112" s="58">
        <v>0</v>
      </c>
      <c r="W112" s="60">
        <f t="shared" si="10"/>
        <v>10</v>
      </c>
    </row>
    <row r="113" spans="1:23" ht="12.75" customHeight="1">
      <c r="A113" s="56" t="s">
        <v>68</v>
      </c>
      <c r="B113" s="74">
        <v>0</v>
      </c>
      <c r="C113" s="58">
        <v>0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8">
        <v>0</v>
      </c>
      <c r="R113" s="58">
        <v>0</v>
      </c>
      <c r="S113" s="58">
        <v>0</v>
      </c>
      <c r="T113" s="58">
        <v>0</v>
      </c>
      <c r="U113" s="58">
        <v>0</v>
      </c>
      <c r="V113" s="58">
        <v>0</v>
      </c>
      <c r="W113" s="60">
        <f t="shared" si="10"/>
        <v>0</v>
      </c>
    </row>
    <row r="114" spans="1:23" ht="12.75" customHeight="1">
      <c r="A114" s="56" t="s">
        <v>69</v>
      </c>
      <c r="B114" s="74">
        <v>0</v>
      </c>
      <c r="C114" s="58">
        <v>1</v>
      </c>
      <c r="D114" s="58">
        <v>0</v>
      </c>
      <c r="E114" s="58">
        <v>0</v>
      </c>
      <c r="F114" s="58">
        <v>0</v>
      </c>
      <c r="G114" s="58">
        <v>0</v>
      </c>
      <c r="H114" s="58">
        <v>1</v>
      </c>
      <c r="I114" s="58">
        <v>1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  <c r="P114" s="58">
        <v>0</v>
      </c>
      <c r="Q114" s="58">
        <v>2</v>
      </c>
      <c r="R114" s="58">
        <v>0</v>
      </c>
      <c r="S114" s="58">
        <v>3</v>
      </c>
      <c r="T114" s="58">
        <v>0</v>
      </c>
      <c r="U114" s="58">
        <v>1</v>
      </c>
      <c r="V114" s="58">
        <v>0</v>
      </c>
      <c r="W114" s="60">
        <f t="shared" si="10"/>
        <v>9</v>
      </c>
    </row>
    <row r="115" spans="1:23" ht="12.75" customHeight="1">
      <c r="A115" s="56" t="s">
        <v>70</v>
      </c>
      <c r="B115" s="74">
        <v>0</v>
      </c>
      <c r="C115" s="58">
        <v>0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0</v>
      </c>
      <c r="L115" s="58">
        <v>0</v>
      </c>
      <c r="M115" s="58">
        <v>0</v>
      </c>
      <c r="N115" s="58">
        <v>0</v>
      </c>
      <c r="O115" s="58">
        <v>0</v>
      </c>
      <c r="P115" s="58">
        <v>1</v>
      </c>
      <c r="Q115" s="58">
        <v>1</v>
      </c>
      <c r="R115" s="58">
        <v>1</v>
      </c>
      <c r="S115" s="58">
        <v>1</v>
      </c>
      <c r="T115" s="58">
        <v>1</v>
      </c>
      <c r="U115" s="58">
        <v>0</v>
      </c>
      <c r="V115" s="58">
        <v>0</v>
      </c>
      <c r="W115" s="60">
        <f t="shared" si="10"/>
        <v>5</v>
      </c>
    </row>
    <row r="116" spans="1:23" ht="12.75" customHeight="1">
      <c r="A116" s="56" t="s">
        <v>71</v>
      </c>
      <c r="B116" s="74">
        <v>0</v>
      </c>
      <c r="C116" s="58">
        <v>1</v>
      </c>
      <c r="D116" s="58">
        <v>0</v>
      </c>
      <c r="E116" s="58">
        <v>0</v>
      </c>
      <c r="F116" s="58">
        <v>0</v>
      </c>
      <c r="G116" s="58">
        <v>1</v>
      </c>
      <c r="H116" s="58">
        <v>6</v>
      </c>
      <c r="I116" s="58">
        <v>3</v>
      </c>
      <c r="J116" s="58">
        <v>3</v>
      </c>
      <c r="K116" s="58">
        <v>0</v>
      </c>
      <c r="L116" s="58">
        <v>1</v>
      </c>
      <c r="M116" s="58">
        <v>0</v>
      </c>
      <c r="N116" s="58">
        <v>0</v>
      </c>
      <c r="O116" s="58">
        <v>2</v>
      </c>
      <c r="P116" s="58">
        <v>4</v>
      </c>
      <c r="Q116" s="58">
        <v>5</v>
      </c>
      <c r="R116" s="58">
        <v>4</v>
      </c>
      <c r="S116" s="58">
        <v>5</v>
      </c>
      <c r="T116" s="58">
        <v>0</v>
      </c>
      <c r="U116" s="58">
        <v>0</v>
      </c>
      <c r="V116" s="58">
        <v>0</v>
      </c>
      <c r="W116" s="60">
        <f t="shared" si="10"/>
        <v>35</v>
      </c>
    </row>
    <row r="117" spans="1:23" ht="12.75" customHeight="1">
      <c r="A117" s="56" t="s">
        <v>72</v>
      </c>
      <c r="B117" s="74">
        <v>0</v>
      </c>
      <c r="C117" s="58">
        <v>1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1</v>
      </c>
      <c r="J117" s="58">
        <v>1</v>
      </c>
      <c r="K117" s="58">
        <v>0</v>
      </c>
      <c r="L117" s="58">
        <v>0</v>
      </c>
      <c r="M117" s="58">
        <v>0</v>
      </c>
      <c r="N117" s="58">
        <v>0</v>
      </c>
      <c r="O117" s="58">
        <v>1</v>
      </c>
      <c r="P117" s="58">
        <v>2</v>
      </c>
      <c r="Q117" s="58">
        <v>1</v>
      </c>
      <c r="R117" s="58">
        <v>6</v>
      </c>
      <c r="S117" s="58">
        <v>1</v>
      </c>
      <c r="T117" s="58">
        <v>0</v>
      </c>
      <c r="U117" s="58">
        <v>0</v>
      </c>
      <c r="V117" s="58">
        <v>1</v>
      </c>
      <c r="W117" s="60">
        <f t="shared" si="10"/>
        <v>15</v>
      </c>
    </row>
    <row r="118" spans="1:23" ht="12.75" customHeight="1">
      <c r="A118" s="56" t="s">
        <v>73</v>
      </c>
      <c r="B118" s="74">
        <v>0</v>
      </c>
      <c r="C118" s="58">
        <v>0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1</v>
      </c>
      <c r="J118" s="58">
        <v>1</v>
      </c>
      <c r="K118" s="58">
        <v>2</v>
      </c>
      <c r="L118" s="58">
        <v>0</v>
      </c>
      <c r="M118" s="58">
        <v>1</v>
      </c>
      <c r="N118" s="58">
        <v>0</v>
      </c>
      <c r="O118" s="58">
        <v>0</v>
      </c>
      <c r="P118" s="58">
        <v>0</v>
      </c>
      <c r="Q118" s="58">
        <v>5</v>
      </c>
      <c r="R118" s="58">
        <v>3</v>
      </c>
      <c r="S118" s="58">
        <v>1</v>
      </c>
      <c r="T118" s="58">
        <v>0</v>
      </c>
      <c r="U118" s="58">
        <v>2</v>
      </c>
      <c r="V118" s="58">
        <v>0</v>
      </c>
      <c r="W118" s="60">
        <f t="shared" si="10"/>
        <v>16</v>
      </c>
    </row>
    <row r="119" spans="1:23" ht="12.75" customHeight="1">
      <c r="A119" s="56" t="s">
        <v>74</v>
      </c>
      <c r="B119" s="74">
        <v>0</v>
      </c>
      <c r="C119" s="58">
        <v>0</v>
      </c>
      <c r="D119" s="58">
        <v>0</v>
      </c>
      <c r="E119" s="58">
        <v>0</v>
      </c>
      <c r="F119" s="58">
        <v>0</v>
      </c>
      <c r="G119" s="58">
        <v>0</v>
      </c>
      <c r="H119" s="58">
        <v>0</v>
      </c>
      <c r="I119" s="58">
        <v>0</v>
      </c>
      <c r="J119" s="58">
        <v>0</v>
      </c>
      <c r="K119" s="58">
        <v>0</v>
      </c>
      <c r="L119" s="58">
        <v>0</v>
      </c>
      <c r="M119" s="58">
        <v>1</v>
      </c>
      <c r="N119" s="58">
        <v>0</v>
      </c>
      <c r="O119" s="58">
        <v>8</v>
      </c>
      <c r="P119" s="58">
        <v>0</v>
      </c>
      <c r="Q119" s="58">
        <v>0</v>
      </c>
      <c r="R119" s="58">
        <v>0</v>
      </c>
      <c r="S119" s="58">
        <v>1</v>
      </c>
      <c r="T119" s="58">
        <v>0</v>
      </c>
      <c r="U119" s="58">
        <v>0</v>
      </c>
      <c r="V119" s="58">
        <v>0</v>
      </c>
      <c r="W119" s="60">
        <f t="shared" si="10"/>
        <v>10</v>
      </c>
    </row>
    <row r="120" spans="1:23" ht="12.75" customHeight="1">
      <c r="A120" s="56" t="s">
        <v>75</v>
      </c>
      <c r="B120" s="74">
        <v>0</v>
      </c>
      <c r="C120" s="58">
        <v>0</v>
      </c>
      <c r="D120" s="58">
        <v>0</v>
      </c>
      <c r="E120" s="58">
        <v>0</v>
      </c>
      <c r="F120" s="58">
        <v>0</v>
      </c>
      <c r="G120" s="58">
        <v>0</v>
      </c>
      <c r="H120" s="58">
        <v>1</v>
      </c>
      <c r="I120" s="58">
        <v>3</v>
      </c>
      <c r="J120" s="58">
        <v>3</v>
      </c>
      <c r="K120" s="58">
        <v>0</v>
      </c>
      <c r="L120" s="58">
        <v>0</v>
      </c>
      <c r="M120" s="58">
        <v>0</v>
      </c>
      <c r="N120" s="58">
        <v>0</v>
      </c>
      <c r="O120" s="58">
        <v>2</v>
      </c>
      <c r="P120" s="58">
        <v>1</v>
      </c>
      <c r="Q120" s="58">
        <v>2</v>
      </c>
      <c r="R120" s="58">
        <v>0</v>
      </c>
      <c r="S120" s="58">
        <v>1</v>
      </c>
      <c r="T120" s="58">
        <v>1</v>
      </c>
      <c r="U120" s="58">
        <v>0</v>
      </c>
      <c r="V120" s="58">
        <v>0</v>
      </c>
      <c r="W120" s="60">
        <f t="shared" si="10"/>
        <v>14</v>
      </c>
    </row>
    <row r="121" spans="1:23" ht="12.75" customHeight="1">
      <c r="A121" s="56" t="s">
        <v>76</v>
      </c>
      <c r="B121" s="74">
        <v>0</v>
      </c>
      <c r="C121" s="58">
        <v>0</v>
      </c>
      <c r="D121" s="58">
        <v>0</v>
      </c>
      <c r="E121" s="58">
        <v>0</v>
      </c>
      <c r="F121" s="58">
        <v>2</v>
      </c>
      <c r="G121" s="58">
        <v>0</v>
      </c>
      <c r="H121" s="58">
        <v>0</v>
      </c>
      <c r="I121" s="58">
        <v>0</v>
      </c>
      <c r="J121" s="58">
        <v>1</v>
      </c>
      <c r="K121" s="58">
        <v>1</v>
      </c>
      <c r="L121" s="58">
        <v>0</v>
      </c>
      <c r="M121" s="58">
        <v>1</v>
      </c>
      <c r="N121" s="58">
        <v>0</v>
      </c>
      <c r="O121" s="58">
        <v>0</v>
      </c>
      <c r="P121" s="58">
        <v>0</v>
      </c>
      <c r="Q121" s="58">
        <v>1</v>
      </c>
      <c r="R121" s="58">
        <v>1</v>
      </c>
      <c r="S121" s="58">
        <v>1</v>
      </c>
      <c r="T121" s="58">
        <v>0</v>
      </c>
      <c r="U121" s="58">
        <v>1</v>
      </c>
      <c r="V121" s="58">
        <v>0</v>
      </c>
      <c r="W121" s="60">
        <f t="shared" si="10"/>
        <v>9</v>
      </c>
    </row>
    <row r="122" spans="1:23" ht="12.75" customHeight="1">
      <c r="A122" s="56" t="s">
        <v>77</v>
      </c>
      <c r="B122" s="74">
        <v>0</v>
      </c>
      <c r="C122" s="58">
        <v>0</v>
      </c>
      <c r="D122" s="58">
        <v>0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58">
        <v>1</v>
      </c>
      <c r="N122" s="58">
        <v>0</v>
      </c>
      <c r="O122" s="58">
        <v>0</v>
      </c>
      <c r="P122" s="58">
        <v>0</v>
      </c>
      <c r="Q122" s="58">
        <v>0</v>
      </c>
      <c r="R122" s="58">
        <v>0</v>
      </c>
      <c r="S122" s="58">
        <v>1</v>
      </c>
      <c r="T122" s="58">
        <v>0</v>
      </c>
      <c r="U122" s="58">
        <v>0</v>
      </c>
      <c r="V122" s="58">
        <v>0</v>
      </c>
      <c r="W122" s="60">
        <f t="shared" si="10"/>
        <v>2</v>
      </c>
    </row>
    <row r="123" spans="1:23" ht="12.75" customHeight="1">
      <c r="A123" s="56" t="s">
        <v>78</v>
      </c>
      <c r="B123" s="74">
        <v>0</v>
      </c>
      <c r="C123" s="58">
        <v>0</v>
      </c>
      <c r="D123" s="58">
        <v>0</v>
      </c>
      <c r="E123" s="58">
        <v>0</v>
      </c>
      <c r="F123" s="58">
        <v>0</v>
      </c>
      <c r="G123" s="58">
        <v>0</v>
      </c>
      <c r="H123" s="58">
        <v>1</v>
      </c>
      <c r="I123" s="58">
        <v>1</v>
      </c>
      <c r="J123" s="58">
        <v>0</v>
      </c>
      <c r="K123" s="58">
        <v>1</v>
      </c>
      <c r="L123" s="58">
        <v>0</v>
      </c>
      <c r="M123" s="58">
        <v>0</v>
      </c>
      <c r="N123" s="58">
        <v>0</v>
      </c>
      <c r="O123" s="58">
        <v>0</v>
      </c>
      <c r="P123" s="58">
        <v>0</v>
      </c>
      <c r="Q123" s="58">
        <v>1</v>
      </c>
      <c r="R123" s="58">
        <v>1</v>
      </c>
      <c r="S123" s="58">
        <v>2</v>
      </c>
      <c r="T123" s="58">
        <v>1</v>
      </c>
      <c r="U123" s="58">
        <v>0</v>
      </c>
      <c r="V123" s="58">
        <v>0</v>
      </c>
      <c r="W123" s="60">
        <f t="shared" si="10"/>
        <v>8</v>
      </c>
    </row>
    <row r="124" spans="1:23" ht="12.75" customHeight="1">
      <c r="A124" s="56" t="s">
        <v>79</v>
      </c>
      <c r="B124" s="74">
        <v>0</v>
      </c>
      <c r="C124" s="58">
        <v>0</v>
      </c>
      <c r="D124" s="58">
        <v>0</v>
      </c>
      <c r="E124" s="58">
        <v>0</v>
      </c>
      <c r="F124" s="58">
        <v>0</v>
      </c>
      <c r="G124" s="58">
        <v>0</v>
      </c>
      <c r="H124" s="58">
        <v>0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 s="58">
        <v>0</v>
      </c>
      <c r="O124" s="58">
        <v>1</v>
      </c>
      <c r="P124" s="58">
        <v>1</v>
      </c>
      <c r="Q124" s="58">
        <v>0</v>
      </c>
      <c r="R124" s="58">
        <v>0</v>
      </c>
      <c r="S124" s="58">
        <v>0</v>
      </c>
      <c r="T124" s="58">
        <v>0</v>
      </c>
      <c r="U124" s="58">
        <v>0</v>
      </c>
      <c r="V124" s="58">
        <v>0</v>
      </c>
      <c r="W124" s="60">
        <f t="shared" si="10"/>
        <v>2</v>
      </c>
    </row>
    <row r="125" spans="1:23" ht="12.75" customHeight="1">
      <c r="A125" s="56" t="s">
        <v>80</v>
      </c>
      <c r="B125" s="74">
        <v>0</v>
      </c>
      <c r="C125" s="58">
        <v>0</v>
      </c>
      <c r="D125" s="58">
        <v>1</v>
      </c>
      <c r="E125" s="58">
        <v>0</v>
      </c>
      <c r="F125" s="58">
        <v>1</v>
      </c>
      <c r="G125" s="58">
        <v>1</v>
      </c>
      <c r="H125" s="58">
        <v>1</v>
      </c>
      <c r="I125" s="58">
        <v>0</v>
      </c>
      <c r="J125" s="58">
        <v>2</v>
      </c>
      <c r="K125" s="58">
        <v>1</v>
      </c>
      <c r="L125" s="58">
        <v>0</v>
      </c>
      <c r="M125" s="58">
        <v>0</v>
      </c>
      <c r="N125" s="58">
        <v>0</v>
      </c>
      <c r="O125" s="58">
        <v>1</v>
      </c>
      <c r="P125" s="58">
        <v>1</v>
      </c>
      <c r="Q125" s="58">
        <v>2</v>
      </c>
      <c r="R125" s="58">
        <v>8</v>
      </c>
      <c r="S125" s="58">
        <v>3</v>
      </c>
      <c r="T125" s="58">
        <v>0</v>
      </c>
      <c r="U125" s="58">
        <v>0</v>
      </c>
      <c r="V125" s="58">
        <v>0</v>
      </c>
      <c r="W125" s="60">
        <f t="shared" si="10"/>
        <v>22</v>
      </c>
    </row>
    <row r="126" spans="1:23" ht="12.75" customHeight="1">
      <c r="A126" s="56" t="s">
        <v>81</v>
      </c>
      <c r="B126" s="74">
        <v>0</v>
      </c>
      <c r="C126" s="58">
        <v>1</v>
      </c>
      <c r="D126" s="58">
        <v>0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1</v>
      </c>
      <c r="N126" s="58">
        <v>0</v>
      </c>
      <c r="O126" s="58">
        <v>1</v>
      </c>
      <c r="P126" s="58">
        <v>3</v>
      </c>
      <c r="Q126" s="58">
        <v>1</v>
      </c>
      <c r="R126" s="58">
        <v>5</v>
      </c>
      <c r="S126" s="58">
        <v>1</v>
      </c>
      <c r="T126" s="58">
        <v>0</v>
      </c>
      <c r="U126" s="58">
        <v>0</v>
      </c>
      <c r="V126" s="58">
        <v>0</v>
      </c>
      <c r="W126" s="60">
        <f t="shared" si="10"/>
        <v>13</v>
      </c>
    </row>
    <row r="127" spans="1:23" ht="12.75" customHeight="1">
      <c r="A127" s="56" t="s">
        <v>82</v>
      </c>
      <c r="B127" s="74">
        <v>0</v>
      </c>
      <c r="C127" s="58">
        <v>1</v>
      </c>
      <c r="D127" s="58">
        <v>0</v>
      </c>
      <c r="E127" s="58">
        <v>0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0</v>
      </c>
      <c r="Q127" s="58">
        <v>0</v>
      </c>
      <c r="R127" s="58">
        <v>0</v>
      </c>
      <c r="S127" s="58">
        <v>0</v>
      </c>
      <c r="T127" s="58">
        <v>0</v>
      </c>
      <c r="U127" s="58">
        <v>0</v>
      </c>
      <c r="V127" s="58">
        <v>0</v>
      </c>
      <c r="W127" s="60">
        <f t="shared" si="10"/>
        <v>1</v>
      </c>
    </row>
    <row r="128" spans="1:23" ht="12.75" customHeight="1">
      <c r="A128" s="56" t="s">
        <v>83</v>
      </c>
      <c r="B128" s="74">
        <v>0</v>
      </c>
      <c r="C128" s="58">
        <v>0</v>
      </c>
      <c r="D128" s="58">
        <v>0</v>
      </c>
      <c r="E128" s="58">
        <v>0</v>
      </c>
      <c r="F128" s="58">
        <v>0</v>
      </c>
      <c r="G128" s="58">
        <v>0</v>
      </c>
      <c r="H128" s="58">
        <v>2</v>
      </c>
      <c r="I128" s="58">
        <v>1</v>
      </c>
      <c r="J128" s="58">
        <v>1</v>
      </c>
      <c r="K128" s="58">
        <v>0</v>
      </c>
      <c r="L128" s="58">
        <v>0</v>
      </c>
      <c r="M128" s="58">
        <v>0</v>
      </c>
      <c r="N128" s="58">
        <v>0</v>
      </c>
      <c r="O128" s="58">
        <v>1</v>
      </c>
      <c r="P128" s="58">
        <v>3</v>
      </c>
      <c r="Q128" s="58">
        <v>6</v>
      </c>
      <c r="R128" s="58">
        <v>3</v>
      </c>
      <c r="S128" s="58">
        <v>3</v>
      </c>
      <c r="T128" s="58">
        <v>0</v>
      </c>
      <c r="U128" s="58">
        <v>2</v>
      </c>
      <c r="V128" s="58">
        <v>0</v>
      </c>
      <c r="W128" s="60">
        <f t="shared" si="10"/>
        <v>22</v>
      </c>
    </row>
    <row r="129" spans="1:23" ht="12.75" customHeight="1">
      <c r="A129" s="56" t="s">
        <v>84</v>
      </c>
      <c r="B129" s="74">
        <v>0</v>
      </c>
      <c r="C129" s="58">
        <v>1</v>
      </c>
      <c r="D129" s="58">
        <v>1</v>
      </c>
      <c r="E129" s="58">
        <v>0</v>
      </c>
      <c r="F129" s="58">
        <v>0</v>
      </c>
      <c r="G129" s="58">
        <v>0</v>
      </c>
      <c r="H129" s="58">
        <v>1</v>
      </c>
      <c r="I129" s="58">
        <v>2</v>
      </c>
      <c r="J129" s="58">
        <v>2</v>
      </c>
      <c r="K129" s="58">
        <v>0</v>
      </c>
      <c r="L129" s="58">
        <v>1</v>
      </c>
      <c r="M129" s="58">
        <v>1</v>
      </c>
      <c r="N129" s="58">
        <v>0</v>
      </c>
      <c r="O129" s="58">
        <v>8</v>
      </c>
      <c r="P129" s="58">
        <v>4</v>
      </c>
      <c r="Q129" s="58">
        <v>2</v>
      </c>
      <c r="R129" s="58">
        <v>5</v>
      </c>
      <c r="S129" s="58">
        <v>1</v>
      </c>
      <c r="T129" s="58">
        <v>2</v>
      </c>
      <c r="U129" s="58">
        <v>2</v>
      </c>
      <c r="V129" s="58">
        <v>1</v>
      </c>
      <c r="W129" s="60">
        <f t="shared" si="10"/>
        <v>34</v>
      </c>
    </row>
    <row r="130" spans="1:23" ht="12.75" customHeight="1">
      <c r="A130" s="1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47"/>
    </row>
    <row r="131" spans="1:23" ht="12.75" customHeight="1">
      <c r="A131" s="1" t="s">
        <v>109</v>
      </c>
      <c r="B131" s="2"/>
      <c r="C131" s="2"/>
      <c r="D131" s="2"/>
      <c r="E131" s="3"/>
      <c r="F131" s="2"/>
      <c r="G131" s="2"/>
      <c r="H131" s="2"/>
      <c r="I131" s="2"/>
      <c r="J131" s="2"/>
      <c r="K131" s="2"/>
      <c r="L131" s="2"/>
      <c r="M131" s="4"/>
      <c r="N131" s="2"/>
      <c r="O131" s="2"/>
      <c r="P131" s="2"/>
      <c r="Q131" s="2"/>
      <c r="R131" s="2"/>
      <c r="S131" s="2"/>
      <c r="T131" s="2"/>
      <c r="U131" s="2"/>
      <c r="V131" s="2"/>
      <c r="W131" s="5"/>
    </row>
    <row r="132" spans="1:23" ht="12.75" customHeight="1">
      <c r="A132" s="45" t="s">
        <v>104</v>
      </c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9"/>
    </row>
    <row r="133" spans="1:23" ht="12.75" customHeight="1">
      <c r="A133" s="1" t="s">
        <v>163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9"/>
    </row>
    <row r="134" spans="1:23" ht="12.75" customHeight="1" thickBot="1">
      <c r="A134" s="1"/>
      <c r="B134" s="2"/>
      <c r="C134" s="4"/>
      <c r="D134" s="4"/>
      <c r="E134" s="1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9"/>
    </row>
    <row r="135" spans="1:23" ht="12.75" customHeight="1" thickTop="1">
      <c r="A135" s="12"/>
      <c r="B135" s="13"/>
      <c r="C135" s="14"/>
      <c r="D135" s="14"/>
      <c r="E135" s="15"/>
      <c r="F135" s="19" t="s">
        <v>0</v>
      </c>
      <c r="G135" s="19"/>
      <c r="H135" s="20"/>
      <c r="I135" s="20"/>
      <c r="J135" s="20"/>
      <c r="K135" s="13"/>
      <c r="L135" s="14"/>
      <c r="M135" s="14"/>
      <c r="N135" s="14"/>
      <c r="O135" s="14"/>
      <c r="P135" s="14"/>
      <c r="Q135" s="19" t="s">
        <v>1</v>
      </c>
      <c r="R135" s="20"/>
      <c r="S135" s="20"/>
      <c r="T135" s="18"/>
      <c r="U135" s="14"/>
      <c r="V135" s="14"/>
      <c r="W135" s="48"/>
    </row>
    <row r="136" spans="1:23" ht="12.75" customHeight="1">
      <c r="A136" s="1" t="s">
        <v>2</v>
      </c>
      <c r="B136" s="23" t="s">
        <v>3</v>
      </c>
      <c r="C136" s="24" t="s">
        <v>4</v>
      </c>
      <c r="D136" s="24" t="s">
        <v>5</v>
      </c>
      <c r="E136" s="25" t="s">
        <v>6</v>
      </c>
      <c r="F136" s="26" t="s">
        <v>7</v>
      </c>
      <c r="G136" s="26" t="s">
        <v>103</v>
      </c>
      <c r="H136" s="26" t="s">
        <v>8</v>
      </c>
      <c r="I136" s="26" t="s">
        <v>9</v>
      </c>
      <c r="J136" s="26" t="s">
        <v>10</v>
      </c>
      <c r="K136" s="24" t="s">
        <v>11</v>
      </c>
      <c r="L136" s="24"/>
      <c r="M136" s="24" t="s">
        <v>110</v>
      </c>
      <c r="N136" s="24" t="s">
        <v>12</v>
      </c>
      <c r="O136" s="24" t="s">
        <v>13</v>
      </c>
      <c r="P136" s="24" t="s">
        <v>15</v>
      </c>
      <c r="Q136" s="26" t="s">
        <v>16</v>
      </c>
      <c r="R136" s="26" t="s">
        <v>17</v>
      </c>
      <c r="S136" s="26" t="s">
        <v>18</v>
      </c>
      <c r="T136" s="26" t="s">
        <v>158</v>
      </c>
      <c r="U136" s="24" t="s">
        <v>14</v>
      </c>
      <c r="V136" s="24" t="s">
        <v>19</v>
      </c>
      <c r="W136" s="27"/>
    </row>
    <row r="137" spans="1:23" ht="12.75" customHeight="1">
      <c r="A137" s="1" t="s">
        <v>20</v>
      </c>
      <c r="B137" s="23" t="s">
        <v>21</v>
      </c>
      <c r="C137" s="24" t="s">
        <v>22</v>
      </c>
      <c r="D137" s="24" t="s">
        <v>23</v>
      </c>
      <c r="E137" s="25" t="s">
        <v>14</v>
      </c>
      <c r="F137" s="24" t="s">
        <v>24</v>
      </c>
      <c r="G137" s="24" t="s">
        <v>30</v>
      </c>
      <c r="H137" s="24" t="s">
        <v>25</v>
      </c>
      <c r="I137" s="24" t="s">
        <v>26</v>
      </c>
      <c r="J137" s="24" t="s">
        <v>27</v>
      </c>
      <c r="K137" s="24" t="s">
        <v>28</v>
      </c>
      <c r="L137" s="24" t="s">
        <v>29</v>
      </c>
      <c r="M137" s="24" t="s">
        <v>35</v>
      </c>
      <c r="N137" s="24" t="s">
        <v>22</v>
      </c>
      <c r="O137" s="24" t="s">
        <v>30</v>
      </c>
      <c r="P137" s="24" t="s">
        <v>32</v>
      </c>
      <c r="Q137" s="24" t="s">
        <v>27</v>
      </c>
      <c r="R137" s="24" t="s">
        <v>33</v>
      </c>
      <c r="S137" s="24" t="s">
        <v>34</v>
      </c>
      <c r="T137" s="24" t="s">
        <v>159</v>
      </c>
      <c r="U137" s="24" t="s">
        <v>31</v>
      </c>
      <c r="V137" s="24" t="s">
        <v>36</v>
      </c>
      <c r="W137" s="27" t="s">
        <v>37</v>
      </c>
    </row>
    <row r="138" spans="1:23" ht="12.75" customHeight="1">
      <c r="A138" s="28"/>
      <c r="B138" s="42"/>
      <c r="C138" s="43"/>
      <c r="D138" s="43"/>
      <c r="E138" s="44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29"/>
    </row>
    <row r="139" spans="1:23" ht="12.75" customHeight="1">
      <c r="A139" s="56" t="s">
        <v>85</v>
      </c>
      <c r="B139" s="68">
        <v>0</v>
      </c>
      <c r="C139" s="69">
        <v>0</v>
      </c>
      <c r="D139" s="69">
        <v>0</v>
      </c>
      <c r="E139" s="70">
        <v>0</v>
      </c>
      <c r="F139" s="69">
        <v>0</v>
      </c>
      <c r="G139" s="69">
        <v>0</v>
      </c>
      <c r="H139" s="69">
        <v>0</v>
      </c>
      <c r="I139" s="69">
        <v>0</v>
      </c>
      <c r="J139" s="69">
        <v>2</v>
      </c>
      <c r="K139" s="69">
        <v>0</v>
      </c>
      <c r="L139" s="69">
        <v>0</v>
      </c>
      <c r="M139" s="69">
        <v>0</v>
      </c>
      <c r="N139" s="69">
        <v>0</v>
      </c>
      <c r="O139" s="69">
        <v>4</v>
      </c>
      <c r="P139" s="69">
        <v>1</v>
      </c>
      <c r="Q139" s="69">
        <v>1</v>
      </c>
      <c r="R139" s="69">
        <v>1</v>
      </c>
      <c r="S139" s="69">
        <v>1</v>
      </c>
      <c r="T139" s="69">
        <v>0</v>
      </c>
      <c r="U139" s="69">
        <v>1</v>
      </c>
      <c r="V139" s="69">
        <v>0</v>
      </c>
      <c r="W139" s="60">
        <f t="shared" ref="W139:W152" si="11">SUM(B139:V139)</f>
        <v>11</v>
      </c>
    </row>
    <row r="140" spans="1:23" ht="12.75" customHeight="1">
      <c r="A140" s="56" t="s">
        <v>86</v>
      </c>
      <c r="B140" s="68">
        <v>0</v>
      </c>
      <c r="C140" s="69">
        <v>1</v>
      </c>
      <c r="D140" s="69">
        <v>0</v>
      </c>
      <c r="E140" s="70">
        <v>0</v>
      </c>
      <c r="F140" s="69">
        <v>0</v>
      </c>
      <c r="G140" s="69">
        <v>0</v>
      </c>
      <c r="H140" s="69">
        <v>0</v>
      </c>
      <c r="I140" s="69">
        <v>0</v>
      </c>
      <c r="J140" s="69">
        <v>1</v>
      </c>
      <c r="K140" s="69">
        <v>0</v>
      </c>
      <c r="L140" s="69">
        <v>0</v>
      </c>
      <c r="M140" s="69">
        <v>1</v>
      </c>
      <c r="N140" s="69">
        <v>0</v>
      </c>
      <c r="O140" s="69">
        <v>4</v>
      </c>
      <c r="P140" s="69">
        <v>2</v>
      </c>
      <c r="Q140" s="69">
        <v>1</v>
      </c>
      <c r="R140" s="69">
        <v>1</v>
      </c>
      <c r="S140" s="69">
        <v>2</v>
      </c>
      <c r="T140" s="69">
        <v>0</v>
      </c>
      <c r="U140" s="69">
        <v>0</v>
      </c>
      <c r="V140" s="69">
        <v>0</v>
      </c>
      <c r="W140" s="60">
        <f t="shared" si="11"/>
        <v>13</v>
      </c>
    </row>
    <row r="141" spans="1:23" ht="12.75" customHeight="1">
      <c r="A141" s="56" t="s">
        <v>87</v>
      </c>
      <c r="B141" s="68">
        <v>0</v>
      </c>
      <c r="C141" s="69">
        <v>0</v>
      </c>
      <c r="D141" s="69">
        <v>0</v>
      </c>
      <c r="E141" s="70">
        <v>0</v>
      </c>
      <c r="F141" s="69">
        <v>0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69">
        <v>0</v>
      </c>
      <c r="M141" s="69">
        <v>0</v>
      </c>
      <c r="N141" s="69">
        <v>0</v>
      </c>
      <c r="O141" s="69">
        <v>0</v>
      </c>
      <c r="P141" s="69">
        <v>1</v>
      </c>
      <c r="Q141" s="69">
        <v>0</v>
      </c>
      <c r="R141" s="69">
        <v>0</v>
      </c>
      <c r="S141" s="69">
        <v>0</v>
      </c>
      <c r="T141" s="69">
        <v>0</v>
      </c>
      <c r="U141" s="69">
        <v>0</v>
      </c>
      <c r="V141" s="69">
        <v>0</v>
      </c>
      <c r="W141" s="60">
        <f t="shared" si="11"/>
        <v>1</v>
      </c>
    </row>
    <row r="142" spans="1:23" ht="12.75" customHeight="1">
      <c r="A142" s="56" t="s">
        <v>88</v>
      </c>
      <c r="B142" s="68">
        <v>0</v>
      </c>
      <c r="C142" s="69">
        <v>0</v>
      </c>
      <c r="D142" s="69">
        <v>0</v>
      </c>
      <c r="E142" s="70">
        <v>0</v>
      </c>
      <c r="F142" s="69">
        <v>0</v>
      </c>
      <c r="G142" s="69">
        <v>0</v>
      </c>
      <c r="H142" s="69">
        <v>0</v>
      </c>
      <c r="I142" s="69">
        <v>0</v>
      </c>
      <c r="J142" s="69">
        <v>0</v>
      </c>
      <c r="K142" s="69">
        <v>0</v>
      </c>
      <c r="L142" s="69">
        <v>0</v>
      </c>
      <c r="M142" s="69">
        <v>0</v>
      </c>
      <c r="N142" s="69">
        <v>0</v>
      </c>
      <c r="O142" s="69">
        <v>0</v>
      </c>
      <c r="P142" s="69">
        <v>1</v>
      </c>
      <c r="Q142" s="69">
        <v>1</v>
      </c>
      <c r="R142" s="69">
        <v>2</v>
      </c>
      <c r="S142" s="69">
        <v>2</v>
      </c>
      <c r="T142" s="69">
        <v>0</v>
      </c>
      <c r="U142" s="69">
        <v>0</v>
      </c>
      <c r="V142" s="69">
        <v>0</v>
      </c>
      <c r="W142" s="60">
        <f t="shared" si="11"/>
        <v>6</v>
      </c>
    </row>
    <row r="143" spans="1:23" ht="12.75" customHeight="1">
      <c r="A143" s="56" t="s">
        <v>89</v>
      </c>
      <c r="B143" s="68">
        <v>0</v>
      </c>
      <c r="C143" s="69">
        <v>0</v>
      </c>
      <c r="D143" s="69">
        <v>0</v>
      </c>
      <c r="E143" s="70">
        <v>0</v>
      </c>
      <c r="F143" s="69">
        <v>0</v>
      </c>
      <c r="G143" s="69">
        <v>0</v>
      </c>
      <c r="H143" s="69">
        <v>0</v>
      </c>
      <c r="I143" s="69">
        <v>1</v>
      </c>
      <c r="J143" s="69">
        <v>0</v>
      </c>
      <c r="K143" s="69">
        <v>0</v>
      </c>
      <c r="L143" s="69">
        <v>0</v>
      </c>
      <c r="M143" s="69">
        <v>0</v>
      </c>
      <c r="N143" s="69">
        <v>0</v>
      </c>
      <c r="O143" s="69">
        <v>0</v>
      </c>
      <c r="P143" s="69">
        <v>0</v>
      </c>
      <c r="Q143" s="69">
        <v>0</v>
      </c>
      <c r="R143" s="69">
        <v>0</v>
      </c>
      <c r="S143" s="69">
        <v>1</v>
      </c>
      <c r="T143" s="69">
        <v>0</v>
      </c>
      <c r="U143" s="69">
        <v>0</v>
      </c>
      <c r="V143" s="69">
        <v>0</v>
      </c>
      <c r="W143" s="60">
        <f t="shared" si="11"/>
        <v>2</v>
      </c>
    </row>
    <row r="144" spans="1:23" ht="12.75" customHeight="1">
      <c r="A144" s="56" t="s">
        <v>90</v>
      </c>
      <c r="B144" s="68">
        <v>0</v>
      </c>
      <c r="C144" s="69">
        <v>0</v>
      </c>
      <c r="D144" s="69">
        <v>0</v>
      </c>
      <c r="E144" s="70">
        <v>0</v>
      </c>
      <c r="F144" s="69">
        <v>1</v>
      </c>
      <c r="G144" s="69">
        <v>0</v>
      </c>
      <c r="H144" s="69">
        <v>0</v>
      </c>
      <c r="I144" s="69">
        <v>0</v>
      </c>
      <c r="J144" s="69">
        <v>0</v>
      </c>
      <c r="K144" s="69">
        <v>0</v>
      </c>
      <c r="L144" s="69">
        <v>0</v>
      </c>
      <c r="M144" s="69">
        <v>1</v>
      </c>
      <c r="N144" s="69">
        <v>0</v>
      </c>
      <c r="O144" s="69">
        <v>1</v>
      </c>
      <c r="P144" s="69">
        <v>1</v>
      </c>
      <c r="Q144" s="69">
        <v>5</v>
      </c>
      <c r="R144" s="69">
        <v>5</v>
      </c>
      <c r="S144" s="69">
        <v>6</v>
      </c>
      <c r="T144" s="69">
        <v>0</v>
      </c>
      <c r="U144" s="69">
        <v>2</v>
      </c>
      <c r="V144" s="69">
        <v>6</v>
      </c>
      <c r="W144" s="60">
        <f t="shared" si="11"/>
        <v>28</v>
      </c>
    </row>
    <row r="145" spans="1:23" ht="12.75" customHeight="1">
      <c r="A145" s="56" t="s">
        <v>91</v>
      </c>
      <c r="B145" s="68">
        <v>0</v>
      </c>
      <c r="C145" s="69">
        <v>3</v>
      </c>
      <c r="D145" s="69">
        <v>2</v>
      </c>
      <c r="E145" s="70">
        <v>1</v>
      </c>
      <c r="F145" s="69">
        <v>1</v>
      </c>
      <c r="G145" s="69">
        <v>1</v>
      </c>
      <c r="H145" s="69">
        <v>4</v>
      </c>
      <c r="I145" s="69">
        <v>2</v>
      </c>
      <c r="J145" s="69">
        <v>9</v>
      </c>
      <c r="K145" s="69">
        <v>4</v>
      </c>
      <c r="L145" s="69">
        <v>1</v>
      </c>
      <c r="M145" s="69">
        <v>5</v>
      </c>
      <c r="N145" s="69">
        <v>1</v>
      </c>
      <c r="O145" s="69">
        <v>10</v>
      </c>
      <c r="P145" s="69">
        <v>6</v>
      </c>
      <c r="Q145" s="69">
        <v>8</v>
      </c>
      <c r="R145" s="69">
        <v>10</v>
      </c>
      <c r="S145" s="69">
        <v>10</v>
      </c>
      <c r="T145" s="69">
        <v>0</v>
      </c>
      <c r="U145" s="69">
        <v>3</v>
      </c>
      <c r="V145" s="69">
        <v>3</v>
      </c>
      <c r="W145" s="60">
        <f t="shared" si="11"/>
        <v>84</v>
      </c>
    </row>
    <row r="146" spans="1:23" ht="12.75" customHeight="1">
      <c r="A146" s="56" t="s">
        <v>92</v>
      </c>
      <c r="B146" s="68">
        <v>0</v>
      </c>
      <c r="C146" s="69">
        <v>2</v>
      </c>
      <c r="D146" s="69">
        <v>0</v>
      </c>
      <c r="E146" s="70">
        <v>0</v>
      </c>
      <c r="F146" s="69">
        <v>0</v>
      </c>
      <c r="G146" s="69">
        <v>0</v>
      </c>
      <c r="H146" s="69">
        <v>1</v>
      </c>
      <c r="I146" s="69">
        <v>0</v>
      </c>
      <c r="J146" s="69">
        <v>0</v>
      </c>
      <c r="K146" s="69">
        <v>1</v>
      </c>
      <c r="L146" s="69">
        <v>0</v>
      </c>
      <c r="M146" s="69">
        <v>1</v>
      </c>
      <c r="N146" s="69">
        <v>1</v>
      </c>
      <c r="O146" s="69">
        <v>2</v>
      </c>
      <c r="P146" s="69">
        <v>0</v>
      </c>
      <c r="Q146" s="69">
        <v>0</v>
      </c>
      <c r="R146" s="69">
        <v>4</v>
      </c>
      <c r="S146" s="69">
        <v>1</v>
      </c>
      <c r="T146" s="69">
        <v>1</v>
      </c>
      <c r="U146" s="69">
        <v>2</v>
      </c>
      <c r="V146" s="69">
        <v>0</v>
      </c>
      <c r="W146" s="60">
        <f t="shared" si="11"/>
        <v>16</v>
      </c>
    </row>
    <row r="147" spans="1:23" ht="12.75" customHeight="1">
      <c r="A147" s="75" t="s">
        <v>93</v>
      </c>
      <c r="B147" s="58">
        <v>0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  <c r="P147" s="58">
        <v>0</v>
      </c>
      <c r="Q147" s="58">
        <v>0</v>
      </c>
      <c r="R147" s="58">
        <v>0</v>
      </c>
      <c r="S147" s="58">
        <v>0</v>
      </c>
      <c r="T147" s="58">
        <v>0</v>
      </c>
      <c r="U147" s="58">
        <v>0</v>
      </c>
      <c r="V147" s="58">
        <v>0</v>
      </c>
      <c r="W147" s="60">
        <f t="shared" si="11"/>
        <v>0</v>
      </c>
    </row>
    <row r="148" spans="1:23" ht="12.75" customHeight="1">
      <c r="A148" s="56" t="s">
        <v>94</v>
      </c>
      <c r="B148" s="68">
        <v>0</v>
      </c>
      <c r="C148" s="69">
        <v>0</v>
      </c>
      <c r="D148" s="69">
        <v>0</v>
      </c>
      <c r="E148" s="70">
        <v>0</v>
      </c>
      <c r="F148" s="69">
        <v>0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  <c r="L148" s="69">
        <v>0</v>
      </c>
      <c r="M148" s="69">
        <v>0</v>
      </c>
      <c r="N148" s="69">
        <v>0</v>
      </c>
      <c r="O148" s="69">
        <v>0</v>
      </c>
      <c r="P148" s="69">
        <v>1</v>
      </c>
      <c r="Q148" s="69">
        <v>2</v>
      </c>
      <c r="R148" s="69">
        <v>1</v>
      </c>
      <c r="S148" s="69">
        <v>5</v>
      </c>
      <c r="T148" s="69">
        <v>0</v>
      </c>
      <c r="U148" s="69">
        <v>0</v>
      </c>
      <c r="V148" s="69">
        <v>0</v>
      </c>
      <c r="W148" s="60">
        <f t="shared" si="11"/>
        <v>9</v>
      </c>
    </row>
    <row r="149" spans="1:23" ht="12.75" customHeight="1">
      <c r="A149" s="56" t="s">
        <v>43</v>
      </c>
      <c r="B149" s="68">
        <v>0</v>
      </c>
      <c r="C149" s="69">
        <v>0</v>
      </c>
      <c r="D149" s="69">
        <v>0</v>
      </c>
      <c r="E149" s="70">
        <v>0</v>
      </c>
      <c r="F149" s="69">
        <v>0</v>
      </c>
      <c r="G149" s="69">
        <v>0</v>
      </c>
      <c r="H149" s="69">
        <v>3</v>
      </c>
      <c r="I149" s="69">
        <v>0</v>
      </c>
      <c r="J149" s="69">
        <v>1</v>
      </c>
      <c r="K149" s="69">
        <v>0</v>
      </c>
      <c r="L149" s="69">
        <v>0</v>
      </c>
      <c r="M149" s="69">
        <v>0</v>
      </c>
      <c r="N149" s="69">
        <v>0</v>
      </c>
      <c r="O149" s="69">
        <v>1</v>
      </c>
      <c r="P149" s="69">
        <v>1</v>
      </c>
      <c r="Q149" s="69">
        <v>2</v>
      </c>
      <c r="R149" s="69">
        <v>1</v>
      </c>
      <c r="S149" s="69">
        <v>4</v>
      </c>
      <c r="T149" s="69">
        <v>0</v>
      </c>
      <c r="U149" s="69">
        <v>1</v>
      </c>
      <c r="V149" s="69">
        <v>0</v>
      </c>
      <c r="W149" s="60">
        <f t="shared" si="11"/>
        <v>14</v>
      </c>
    </row>
    <row r="150" spans="1:23" ht="12.75" customHeight="1">
      <c r="A150" s="56" t="s">
        <v>95</v>
      </c>
      <c r="B150" s="68">
        <v>0</v>
      </c>
      <c r="C150" s="69">
        <v>1</v>
      </c>
      <c r="D150" s="69">
        <v>0</v>
      </c>
      <c r="E150" s="70">
        <v>0</v>
      </c>
      <c r="F150" s="69">
        <v>0</v>
      </c>
      <c r="G150" s="69">
        <v>0</v>
      </c>
      <c r="H150" s="69">
        <v>0</v>
      </c>
      <c r="I150" s="69">
        <v>0</v>
      </c>
      <c r="J150" s="69">
        <v>0</v>
      </c>
      <c r="K150" s="69">
        <v>0</v>
      </c>
      <c r="L150" s="69">
        <v>1</v>
      </c>
      <c r="M150" s="69">
        <v>0</v>
      </c>
      <c r="N150" s="69">
        <v>0</v>
      </c>
      <c r="O150" s="69">
        <v>0</v>
      </c>
      <c r="P150" s="69">
        <v>0</v>
      </c>
      <c r="Q150" s="69">
        <v>0</v>
      </c>
      <c r="R150" s="69">
        <v>0</v>
      </c>
      <c r="S150" s="69">
        <v>0</v>
      </c>
      <c r="T150" s="69">
        <v>0</v>
      </c>
      <c r="U150" s="69">
        <v>0</v>
      </c>
      <c r="V150" s="69">
        <v>1</v>
      </c>
      <c r="W150" s="60">
        <f t="shared" si="11"/>
        <v>3</v>
      </c>
    </row>
    <row r="151" spans="1:23" ht="12.75" customHeight="1">
      <c r="A151" s="56" t="s">
        <v>96</v>
      </c>
      <c r="B151" s="68">
        <v>0</v>
      </c>
      <c r="C151" s="69">
        <v>0</v>
      </c>
      <c r="D151" s="69">
        <v>0</v>
      </c>
      <c r="E151" s="70">
        <v>0</v>
      </c>
      <c r="F151" s="69">
        <v>1</v>
      </c>
      <c r="G151" s="69">
        <v>0</v>
      </c>
      <c r="H151" s="69">
        <v>0</v>
      </c>
      <c r="I151" s="69">
        <v>0</v>
      </c>
      <c r="J151" s="69">
        <v>2</v>
      </c>
      <c r="K151" s="69">
        <v>0</v>
      </c>
      <c r="L151" s="69">
        <v>0</v>
      </c>
      <c r="M151" s="69">
        <v>0</v>
      </c>
      <c r="N151" s="69">
        <v>0</v>
      </c>
      <c r="O151" s="69">
        <v>4</v>
      </c>
      <c r="P151" s="69">
        <v>1</v>
      </c>
      <c r="Q151" s="69">
        <v>1</v>
      </c>
      <c r="R151" s="69">
        <v>2</v>
      </c>
      <c r="S151" s="69">
        <v>1</v>
      </c>
      <c r="T151" s="69">
        <v>0</v>
      </c>
      <c r="U151" s="69">
        <v>1</v>
      </c>
      <c r="V151" s="69">
        <v>0</v>
      </c>
      <c r="W151" s="60">
        <f t="shared" si="11"/>
        <v>13</v>
      </c>
    </row>
    <row r="152" spans="1:23" ht="12.75" customHeight="1">
      <c r="A152" s="56" t="s">
        <v>97</v>
      </c>
      <c r="B152" s="68">
        <v>0</v>
      </c>
      <c r="C152" s="69">
        <v>1</v>
      </c>
      <c r="D152" s="69">
        <v>0</v>
      </c>
      <c r="E152" s="70">
        <v>0</v>
      </c>
      <c r="F152" s="69">
        <v>0</v>
      </c>
      <c r="G152" s="69">
        <v>0</v>
      </c>
      <c r="H152" s="69">
        <v>0</v>
      </c>
      <c r="I152" s="69">
        <v>1</v>
      </c>
      <c r="J152" s="69">
        <v>0</v>
      </c>
      <c r="K152" s="69">
        <v>0</v>
      </c>
      <c r="L152" s="69">
        <v>0</v>
      </c>
      <c r="M152" s="69">
        <v>0</v>
      </c>
      <c r="N152" s="69">
        <v>0</v>
      </c>
      <c r="O152" s="69">
        <v>0</v>
      </c>
      <c r="P152" s="69">
        <v>0</v>
      </c>
      <c r="Q152" s="69">
        <v>0</v>
      </c>
      <c r="R152" s="69">
        <v>0</v>
      </c>
      <c r="S152" s="69">
        <v>0</v>
      </c>
      <c r="T152" s="69">
        <v>0</v>
      </c>
      <c r="U152" s="69">
        <v>0</v>
      </c>
      <c r="V152" s="69">
        <v>0</v>
      </c>
      <c r="W152" s="60">
        <f t="shared" si="11"/>
        <v>2</v>
      </c>
    </row>
    <row r="153" spans="1:23" ht="12.75" customHeight="1">
      <c r="A153" s="56" t="s">
        <v>98</v>
      </c>
      <c r="B153" s="68">
        <f t="shared" ref="B153:V153" si="12">SUM(B94:B152)</f>
        <v>0</v>
      </c>
      <c r="C153" s="69">
        <f t="shared" si="12"/>
        <v>38</v>
      </c>
      <c r="D153" s="69">
        <f t="shared" si="12"/>
        <v>35</v>
      </c>
      <c r="E153" s="70">
        <f t="shared" si="12"/>
        <v>2</v>
      </c>
      <c r="F153" s="69">
        <f t="shared" si="12"/>
        <v>30</v>
      </c>
      <c r="G153" s="69">
        <f t="shared" si="12"/>
        <v>8</v>
      </c>
      <c r="H153" s="69">
        <f t="shared" si="12"/>
        <v>70</v>
      </c>
      <c r="I153" s="69">
        <f t="shared" si="12"/>
        <v>65</v>
      </c>
      <c r="J153" s="69">
        <f t="shared" si="12"/>
        <v>76</v>
      </c>
      <c r="K153" s="69">
        <f t="shared" si="12"/>
        <v>27</v>
      </c>
      <c r="L153" s="69">
        <f t="shared" si="12"/>
        <v>18</v>
      </c>
      <c r="M153" s="69">
        <f t="shared" si="12"/>
        <v>32</v>
      </c>
      <c r="N153" s="69">
        <f t="shared" si="12"/>
        <v>11</v>
      </c>
      <c r="O153" s="69">
        <f t="shared" si="12"/>
        <v>120</v>
      </c>
      <c r="P153" s="69">
        <f t="shared" si="12"/>
        <v>88</v>
      </c>
      <c r="Q153" s="69">
        <f t="shared" si="12"/>
        <v>158</v>
      </c>
      <c r="R153" s="69">
        <f t="shared" si="12"/>
        <v>197</v>
      </c>
      <c r="S153" s="69">
        <f t="shared" si="12"/>
        <v>169</v>
      </c>
      <c r="T153" s="69">
        <f t="shared" si="12"/>
        <v>22</v>
      </c>
      <c r="U153" s="69">
        <f t="shared" si="12"/>
        <v>48</v>
      </c>
      <c r="V153" s="69">
        <f t="shared" si="12"/>
        <v>49</v>
      </c>
      <c r="W153" s="60">
        <f t="shared" ref="W153" si="13">SUM(B153:V153)</f>
        <v>1263</v>
      </c>
    </row>
    <row r="154" spans="1:23" ht="12.75" customHeight="1">
      <c r="A154" s="56"/>
      <c r="B154" s="68"/>
      <c r="C154" s="69"/>
      <c r="D154" s="69"/>
      <c r="E154" s="70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0"/>
    </row>
    <row r="155" spans="1:23" ht="12.75" customHeight="1">
      <c r="A155" s="56" t="s">
        <v>99</v>
      </c>
      <c r="B155" s="68">
        <v>0</v>
      </c>
      <c r="C155" s="69">
        <v>0</v>
      </c>
      <c r="D155" s="69">
        <v>0</v>
      </c>
      <c r="E155" s="70">
        <v>0</v>
      </c>
      <c r="F155" s="69">
        <v>0</v>
      </c>
      <c r="G155" s="69">
        <v>0</v>
      </c>
      <c r="H155" s="69">
        <v>0</v>
      </c>
      <c r="I155" s="69">
        <v>0</v>
      </c>
      <c r="J155" s="69">
        <v>0</v>
      </c>
      <c r="K155" s="69">
        <v>0</v>
      </c>
      <c r="L155" s="69">
        <v>0</v>
      </c>
      <c r="M155" s="69">
        <v>0</v>
      </c>
      <c r="N155" s="69">
        <v>0</v>
      </c>
      <c r="O155" s="69">
        <v>0</v>
      </c>
      <c r="P155" s="69">
        <v>0</v>
      </c>
      <c r="Q155" s="69">
        <v>0</v>
      </c>
      <c r="R155" s="69">
        <v>0</v>
      </c>
      <c r="S155" s="69">
        <v>0</v>
      </c>
      <c r="T155" s="69">
        <v>0</v>
      </c>
      <c r="U155" s="69">
        <v>0</v>
      </c>
      <c r="V155" s="69">
        <v>0</v>
      </c>
      <c r="W155" s="60">
        <f>SUM(B155:V155)</f>
        <v>0</v>
      </c>
    </row>
    <row r="156" spans="1:23" ht="12.75" customHeight="1">
      <c r="A156" s="56" t="s">
        <v>100</v>
      </c>
      <c r="B156" s="68">
        <v>4</v>
      </c>
      <c r="C156" s="69">
        <v>0</v>
      </c>
      <c r="D156" s="69">
        <v>0</v>
      </c>
      <c r="E156" s="70">
        <v>0</v>
      </c>
      <c r="F156" s="69">
        <v>0</v>
      </c>
      <c r="G156" s="69">
        <v>0</v>
      </c>
      <c r="H156" s="69">
        <v>0</v>
      </c>
      <c r="I156" s="69">
        <v>0</v>
      </c>
      <c r="J156" s="69">
        <v>0</v>
      </c>
      <c r="K156" s="69">
        <v>0</v>
      </c>
      <c r="L156" s="69">
        <v>0</v>
      </c>
      <c r="M156" s="69">
        <v>0</v>
      </c>
      <c r="N156" s="69">
        <v>0</v>
      </c>
      <c r="O156" s="69">
        <v>0</v>
      </c>
      <c r="P156" s="69">
        <v>0</v>
      </c>
      <c r="Q156" s="69">
        <v>0</v>
      </c>
      <c r="R156" s="69">
        <v>1</v>
      </c>
      <c r="S156" s="69">
        <v>2</v>
      </c>
      <c r="T156" s="69">
        <v>0</v>
      </c>
      <c r="U156" s="69">
        <v>0</v>
      </c>
      <c r="V156" s="69">
        <v>0</v>
      </c>
      <c r="W156" s="60">
        <f>SUM(B156:V156)</f>
        <v>7</v>
      </c>
    </row>
    <row r="157" spans="1:23" ht="12.75" customHeight="1">
      <c r="A157" s="56" t="s">
        <v>101</v>
      </c>
      <c r="B157" s="68">
        <v>93</v>
      </c>
      <c r="C157" s="69">
        <v>35</v>
      </c>
      <c r="D157" s="69">
        <v>139</v>
      </c>
      <c r="E157" s="70">
        <v>34</v>
      </c>
      <c r="F157" s="69">
        <v>10</v>
      </c>
      <c r="G157" s="69">
        <v>1</v>
      </c>
      <c r="H157" s="69">
        <v>23</v>
      </c>
      <c r="I157" s="69">
        <v>24</v>
      </c>
      <c r="J157" s="69">
        <v>30</v>
      </c>
      <c r="K157" s="69">
        <v>5</v>
      </c>
      <c r="L157" s="69">
        <v>27</v>
      </c>
      <c r="M157" s="69">
        <v>13</v>
      </c>
      <c r="N157" s="69">
        <v>11</v>
      </c>
      <c r="O157" s="69">
        <v>552</v>
      </c>
      <c r="P157" s="69">
        <v>35</v>
      </c>
      <c r="Q157" s="69">
        <v>80</v>
      </c>
      <c r="R157" s="69">
        <v>109</v>
      </c>
      <c r="S157" s="69">
        <v>65</v>
      </c>
      <c r="T157" s="69">
        <v>4</v>
      </c>
      <c r="U157" s="69">
        <v>18</v>
      </c>
      <c r="V157" s="69">
        <v>16</v>
      </c>
      <c r="W157" s="60">
        <f>SUM(B157:V157)</f>
        <v>1324</v>
      </c>
    </row>
    <row r="158" spans="1:23" ht="12.75" customHeight="1">
      <c r="A158" s="56"/>
      <c r="B158" s="68"/>
      <c r="C158" s="69"/>
      <c r="D158" s="69"/>
      <c r="E158" s="70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0"/>
    </row>
    <row r="159" spans="1:23" ht="12.75" customHeight="1" thickBot="1">
      <c r="A159" s="56" t="s">
        <v>102</v>
      </c>
      <c r="B159" s="76">
        <f t="shared" ref="B159:V159" si="14">SUM(B83,B153,B155,B156,B157)</f>
        <v>185</v>
      </c>
      <c r="C159" s="77">
        <f t="shared" si="14"/>
        <v>181</v>
      </c>
      <c r="D159" s="77">
        <f t="shared" si="14"/>
        <v>264</v>
      </c>
      <c r="E159" s="77">
        <f t="shared" si="14"/>
        <v>89</v>
      </c>
      <c r="F159" s="77">
        <f t="shared" si="14"/>
        <v>98</v>
      </c>
      <c r="G159" s="77">
        <f t="shared" si="14"/>
        <v>24</v>
      </c>
      <c r="H159" s="77">
        <f t="shared" si="14"/>
        <v>291</v>
      </c>
      <c r="I159" s="77">
        <f t="shared" si="14"/>
        <v>189</v>
      </c>
      <c r="J159" s="77">
        <f t="shared" si="14"/>
        <v>182</v>
      </c>
      <c r="K159" s="77">
        <f t="shared" si="14"/>
        <v>117</v>
      </c>
      <c r="L159" s="77">
        <f t="shared" si="14"/>
        <v>169</v>
      </c>
      <c r="M159" s="77">
        <f t="shared" si="14"/>
        <v>87</v>
      </c>
      <c r="N159" s="77">
        <f t="shared" si="14"/>
        <v>95</v>
      </c>
      <c r="O159" s="77">
        <f t="shared" si="14"/>
        <v>692</v>
      </c>
      <c r="P159" s="77">
        <f t="shared" si="14"/>
        <v>374</v>
      </c>
      <c r="Q159" s="77">
        <f t="shared" si="14"/>
        <v>573</v>
      </c>
      <c r="R159" s="77">
        <f t="shared" si="14"/>
        <v>661</v>
      </c>
      <c r="S159" s="77">
        <f t="shared" si="14"/>
        <v>697</v>
      </c>
      <c r="T159" s="77">
        <f>SUM(T83,T153,T155,T156,T157)</f>
        <v>71</v>
      </c>
      <c r="U159" s="77">
        <f t="shared" si="14"/>
        <v>165</v>
      </c>
      <c r="V159" s="78">
        <f t="shared" si="14"/>
        <v>120</v>
      </c>
      <c r="W159" s="60">
        <f>SUM(W83,W153,W155,W156,W157)</f>
        <v>5324</v>
      </c>
    </row>
    <row r="160" spans="1:23" ht="12.75" customHeight="1" thickTop="1">
      <c r="A160" s="12" t="s">
        <v>108</v>
      </c>
      <c r="B160" s="14"/>
      <c r="C160" s="14"/>
      <c r="D160" s="14"/>
      <c r="E160" s="49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50"/>
    </row>
  </sheetData>
  <phoneticPr fontId="12" type="noConversion"/>
  <pageMargins left="0.47" right="0.25" top="0.65" bottom="0.21" header="0.63" footer="0.21"/>
  <pageSetup scale="89" orientation="landscape" r:id="rId1"/>
  <headerFooter alignWithMargins="0"/>
  <rowBreaks count="3" manualBreakCount="3">
    <brk id="41" max="25" man="1"/>
    <brk id="85" max="25" man="1"/>
    <brk id="13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131 DS Pub 2</vt:lpstr>
      <vt:lpstr>'Table 131 DS Pub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Jeffrey Smith</cp:lastModifiedBy>
  <cp:lastPrinted>2008-05-28T18:01:03Z</cp:lastPrinted>
  <dcterms:created xsi:type="dcterms:W3CDTF">2003-06-20T16:37:18Z</dcterms:created>
  <dcterms:modified xsi:type="dcterms:W3CDTF">2009-08-21T19:41:57Z</dcterms:modified>
</cp:coreProperties>
</file>