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89_090_1112" sheetId="2" r:id="rId1"/>
    <sheet name="Sheet2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4" i="2"/>
  <c r="B53"/>
  <c r="K24"/>
  <c r="K22"/>
  <c r="B22"/>
  <c r="L22"/>
  <c r="K53"/>
  <c r="J22"/>
  <c r="J24" s="1"/>
  <c r="I22"/>
  <c r="H22"/>
  <c r="G22"/>
  <c r="G53" s="1"/>
  <c r="F22"/>
  <c r="F53" s="1"/>
  <c r="E22"/>
  <c r="D22"/>
  <c r="C22"/>
  <c r="C53" s="1"/>
  <c r="C54" s="1"/>
  <c r="J53"/>
  <c r="C23"/>
  <c r="D23"/>
  <c r="D24" s="1"/>
  <c r="E23"/>
  <c r="F23"/>
  <c r="G23"/>
  <c r="H23"/>
  <c r="H24" s="1"/>
  <c r="I23"/>
  <c r="J23"/>
  <c r="K23"/>
  <c r="L23"/>
  <c r="L24" s="1"/>
  <c r="B23"/>
  <c r="D53"/>
  <c r="D54" s="1"/>
  <c r="E53"/>
  <c r="H53"/>
  <c r="H54" s="1"/>
  <c r="I53"/>
  <c r="L53"/>
  <c r="L54" s="1"/>
  <c r="D52"/>
  <c r="E52"/>
  <c r="F52"/>
  <c r="G52"/>
  <c r="H52"/>
  <c r="I52"/>
  <c r="J52"/>
  <c r="K52"/>
  <c r="L52"/>
  <c r="C52"/>
  <c r="B52"/>
  <c r="E24"/>
  <c r="I24"/>
  <c r="O22" i="1"/>
  <c r="O21"/>
  <c r="O20"/>
  <c r="O19"/>
  <c r="O18"/>
  <c r="O17"/>
  <c r="O16"/>
  <c r="O15"/>
  <c r="O14"/>
  <c r="O13"/>
  <c r="O12"/>
  <c r="O11"/>
  <c r="O9"/>
  <c r="J36"/>
  <c r="N36" s="1"/>
  <c r="J37"/>
  <c r="J38"/>
  <c r="N38" s="1"/>
  <c r="J39"/>
  <c r="J40"/>
  <c r="N40" s="1"/>
  <c r="J41"/>
  <c r="J42"/>
  <c r="J43"/>
  <c r="J44"/>
  <c r="N44" s="1"/>
  <c r="J45"/>
  <c r="J46"/>
  <c r="J47"/>
  <c r="J48"/>
  <c r="N48" s="1"/>
  <c r="J49"/>
  <c r="N49" s="1"/>
  <c r="N47"/>
  <c r="N41"/>
  <c r="N43"/>
  <c r="N42"/>
  <c r="J35"/>
  <c r="N46"/>
  <c r="N45"/>
  <c r="N39"/>
  <c r="N37"/>
  <c r="N35"/>
  <c r="N22"/>
  <c r="N18"/>
  <c r="N14"/>
  <c r="N10"/>
  <c r="O10" s="1"/>
  <c r="J22"/>
  <c r="J21"/>
  <c r="N21" s="1"/>
  <c r="J20"/>
  <c r="N20" s="1"/>
  <c r="J19"/>
  <c r="N19" s="1"/>
  <c r="J18"/>
  <c r="J17"/>
  <c r="N17" s="1"/>
  <c r="J16"/>
  <c r="N16" s="1"/>
  <c r="J15"/>
  <c r="N15" s="1"/>
  <c r="J14"/>
  <c r="J13"/>
  <c r="N13" s="1"/>
  <c r="J12"/>
  <c r="N12" s="1"/>
  <c r="J11"/>
  <c r="N11" s="1"/>
  <c r="J10"/>
  <c r="J9"/>
  <c r="N9" s="1"/>
  <c r="J8"/>
  <c r="N8" s="1"/>
  <c r="O8" s="1"/>
  <c r="F24" i="2" l="1"/>
  <c r="K54"/>
  <c r="G54"/>
  <c r="G24"/>
  <c r="C24"/>
  <c r="J54"/>
  <c r="F54"/>
  <c r="B24"/>
  <c r="I54"/>
  <c r="E54"/>
</calcChain>
</file>

<file path=xl/sharedStrings.xml><?xml version="1.0" encoding="utf-8"?>
<sst xmlns="http://schemas.openxmlformats.org/spreadsheetml/2006/main" count="322" uniqueCount="66">
  <si>
    <t>TABLE 89</t>
  </si>
  <si>
    <t>Harris-Stowe State University</t>
  </si>
  <si>
    <t>.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</si>
  <si>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</si>
  <si>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</si>
  <si>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</si>
  <si>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</si>
  <si>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</si>
  <si>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</si>
  <si>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</si>
  <si>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</si>
  <si>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</si>
  <si>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</si>
  <si>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</si>
  <si>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</si>
  <si>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</si>
  <si>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TABLE 90</t>
  </si>
  <si>
    <t>Crowder College</t>
  </si>
  <si>
    <t>East Central College</t>
  </si>
  <si>
    <t>Jefferson College</t>
  </si>
  <si>
    <t>Linn State Technical College</t>
  </si>
  <si>
    <t>Metropolitan Community College-Kansas City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</si>
  <si>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</si>
  <si>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</si>
  <si>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</si>
  <si>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</si>
  <si>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</si>
  <si>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College-Forest Park</t>
  </si>
  <si>
    <t>St Charles Community College</t>
  </si>
  <si>
    <t>State Fair Community College</t>
  </si>
  <si>
    <t>Three Rivers Community College</t>
  </si>
  <si>
    <t>OPERATING GRANTS AND CONTRACTS</t>
  </si>
  <si>
    <t>SALES &amp;</t>
  </si>
  <si>
    <t>SERVICES OF</t>
  </si>
  <si>
    <t>OTHER</t>
  </si>
  <si>
    <t>TOTAL</t>
  </si>
  <si>
    <t>NON-</t>
  </si>
  <si>
    <t>TOTAL ALL</t>
  </si>
  <si>
    <t>TUITION</t>
  </si>
  <si>
    <t>AUXILIARY</t>
  </si>
  <si>
    <t>OPERATING</t>
  </si>
  <si>
    <t>OTHER REVENUES</t>
  </si>
  <si>
    <t>REVENUES AND</t>
  </si>
  <si>
    <t>AND  FEES</t>
  </si>
  <si>
    <t>FEDERAL</t>
  </si>
  <si>
    <t>STATE</t>
  </si>
  <si>
    <t>ENTERPRISES</t>
  </si>
  <si>
    <t>HOSPITALS</t>
  </si>
  <si>
    <t>SOURCES</t>
  </si>
  <si>
    <t>REVENUES</t>
  </si>
  <si>
    <t>REVENUES *</t>
  </si>
  <si>
    <t>AND ADDITIONS **</t>
  </si>
  <si>
    <t>OTHER ADDITIONS</t>
  </si>
  <si>
    <t>CURRENT FUNDS REVENUES AT PUBLIC BACCALAUREATE DEGREE-GRANTING INSTITUTIONS, BY SOURCE, FY 2012</t>
  </si>
  <si>
    <t>CURRENT FUNDS REVENUES AT PUBLIC CERTIFICATE AND ASSOCIATE DEGREE-GRANTING INSTITUTIONS, BY SOURCE, FY 2012</t>
  </si>
  <si>
    <t>SOURCE:  IPEDS F, Finance</t>
  </si>
  <si>
    <t>* includes federal and state general appropriations, local education taxes, federal and state non-operating grants, gifts, contributions from affiliated organizations, and investment income</t>
  </si>
  <si>
    <t>** includes capital appropriations, capital grants and gifts, and additions to permanent endowments</t>
  </si>
  <si>
    <t>2Y TOTAL</t>
  </si>
  <si>
    <t>4Y TOTAL</t>
  </si>
  <si>
    <t>LOCAL/</t>
  </si>
  <si>
    <t>PRIVATE</t>
  </si>
  <si>
    <t>-</t>
  </si>
  <si>
    <t>PUBLIC GRAND TOTAL</t>
  </si>
  <si>
    <t>CURRENT FUNDS REVENUES AT PUBLIC BACCALAUREATE DEGREE-GRANTING INSTITUTIONS, BY SOURCE, FY 2013</t>
  </si>
  <si>
    <t>CURRENT FUNDS REVENUES AT PUBLIC CERTIFICATE AND ASSOCIATE DEGREE-GRANTING INSTITUTIONS, BY SOURCE, FY 2013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</si>
</sst>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4">
    <xf numFmtId="0" fontId="0" fillId="0" borderId="0"/>
    <xf numFmtId="3" fontId="4" fillId="0" borderId="0"/>
    <xf numFmtId="44" fontId="4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3" fontId="5" fillId="0" borderId="2" xfId="1" applyNumberFormat="1" applyFont="1" applyBorder="1" applyAlignment="1"/>
    <xf numFmtId="3" fontId="5" fillId="0" borderId="2" xfId="1" applyNumberFormat="1" applyFont="1" applyBorder="1" applyAlignment="1">
      <alignment horizontal="centerContinuous"/>
    </xf>
    <xf numFmtId="3" fontId="5" fillId="0" borderId="1" xfId="1" applyNumberFormat="1" applyFont="1" applyBorder="1" applyAlignment="1">
      <alignment horizontal="centerContinuous"/>
    </xf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/>
    <xf numFmtId="3" fontId="5" fillId="0" borderId="3" xfId="1" applyNumberFormat="1" applyFont="1" applyBorder="1" applyAlignment="1">
      <alignment horizontal="center" shrinkToFit="1"/>
    </xf>
    <xf numFmtId="3" fontId="5" fillId="0" borderId="4" xfId="1" applyNumberFormat="1" applyFont="1" applyBorder="1" applyAlignment="1"/>
    <xf numFmtId="3" fontId="5" fillId="0" borderId="5" xfId="1" applyNumberFormat="1" applyFont="1" applyBorder="1" applyAlignment="1"/>
    <xf numFmtId="3" fontId="5" fillId="0" borderId="4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7" xfId="1" applyFont="1" applyBorder="1"/>
    <xf numFmtId="3" fontId="5" fillId="0" borderId="6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2" borderId="2" xfId="1" applyFont="1" applyFill="1" applyBorder="1" applyAlignment="1"/>
    <xf numFmtId="3" fontId="5" fillId="2" borderId="4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/>
    <xf numFmtId="3" fontId="5" fillId="2" borderId="11" xfId="1" applyNumberFormat="1" applyFont="1" applyFill="1" applyBorder="1" applyAlignment="1">
      <alignment horizontal="center"/>
    </xf>
    <xf numFmtId="3" fontId="5" fillId="2" borderId="12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vertical="top" wrapText="1"/>
    </xf>
    <xf numFmtId="3" fontId="5" fillId="0" borderId="19" xfId="1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vertical="top" wrapText="1"/>
    </xf>
    <xf numFmtId="3" fontId="5" fillId="0" borderId="0" xfId="1" applyNumberFormat="1" applyFont="1" applyAlignment="1"/>
    <xf numFmtId="3" fontId="5" fillId="0" borderId="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 shrinkToFit="1"/>
    </xf>
    <xf numFmtId="3" fontId="5" fillId="0" borderId="5" xfId="1" applyNumberFormat="1" applyFont="1" applyBorder="1" applyAlignment="1"/>
    <xf numFmtId="3" fontId="5" fillId="0" borderId="4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3" fontId="5" fillId="2" borderId="2" xfId="1" applyFont="1" applyFill="1" applyBorder="1" applyAlignment="1"/>
    <xf numFmtId="3" fontId="5" fillId="2" borderId="4" xfId="1" applyNumberFormat="1" applyFont="1" applyFill="1" applyBorder="1" applyAlignment="1">
      <alignment horizontal="center"/>
    </xf>
    <xf numFmtId="0" fontId="5" fillId="0" borderId="0" xfId="1" applyNumberFormat="1" applyFont="1" applyAlignment="1"/>
    <xf numFmtId="3" fontId="5" fillId="0" borderId="15" xfId="1" applyNumberFormat="1" applyFont="1" applyBorder="1" applyAlignment="1">
      <alignment horizontal="center"/>
    </xf>
    <xf numFmtId="3" fontId="5" fillId="2" borderId="15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3" fontId="5" fillId="2" borderId="19" xfId="1" applyNumberFormat="1" applyFont="1" applyFill="1" applyBorder="1" applyAlignment="1">
      <alignment horizontal="center"/>
    </xf>
    <xf numFmtId="3" fontId="5" fillId="2" borderId="17" xfId="1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6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6" fontId="0" fillId="0" borderId="0" xfId="0" applyNumberForma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3" fontId="5" fillId="2" borderId="0" xfId="1" applyNumberFormat="1" applyFont="1" applyFill="1" applyBorder="1" applyAlignment="1">
      <alignment horizontal="center"/>
    </xf>
    <xf numFmtId="6" fontId="0" fillId="0" borderId="0" xfId="0" applyNumberFormat="1" applyFill="1" applyBorder="1"/>
    <xf numFmtId="0" fontId="0" fillId="0" borderId="0" xfId="0"/>
    <xf numFmtId="0" fontId="3" fillId="0" borderId="0" xfId="0" applyFont="1" applyFill="1" applyBorder="1"/>
    <xf numFmtId="6" fontId="3" fillId="0" borderId="0" xfId="0" applyNumberFormat="1" applyFont="1" applyFill="1" applyBorder="1"/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/>
    </xf>
    <xf numFmtId="3" fontId="5" fillId="2" borderId="2" xfId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3" fontId="5" fillId="0" borderId="5" xfId="1" applyNumberFormat="1" applyFont="1" applyBorder="1" applyAlignment="1">
      <alignment horizontal="center"/>
    </xf>
    <xf numFmtId="3" fontId="5" fillId="0" borderId="7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2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6" fontId="2" fillId="0" borderId="13" xfId="0" applyNumberFormat="1" applyFont="1" applyFill="1" applyBorder="1" applyAlignment="1">
      <alignment horizontal="right" wrapText="1"/>
    </xf>
    <xf numFmtId="3" fontId="5" fillId="0" borderId="0" xfId="1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6" fontId="3" fillId="0" borderId="13" xfId="0" applyNumberFormat="1" applyFont="1" applyFill="1" applyBorder="1"/>
    <xf numFmtId="6" fontId="2" fillId="2" borderId="13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 indent="1"/>
    </xf>
    <xf numFmtId="164" fontId="2" fillId="0" borderId="0" xfId="0" applyNumberFormat="1" applyFont="1" applyAlignment="1">
      <alignment horizontal="right"/>
    </xf>
    <xf numFmtId="6" fontId="5" fillId="0" borderId="0" xfId="0" applyNumberFormat="1" applyFont="1" applyFill="1" applyBorder="1" applyAlignment="1">
      <alignment horizontal="right" wrapText="1"/>
    </xf>
    <xf numFmtId="6" fontId="5" fillId="0" borderId="23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6" fontId="5" fillId="2" borderId="0" xfId="0" applyNumberFormat="1" applyFont="1" applyFill="1" applyBorder="1" applyAlignment="1">
      <alignment horizontal="right" wrapText="1"/>
    </xf>
    <xf numFmtId="6" fontId="5" fillId="2" borderId="23" xfId="0" applyNumberFormat="1" applyFont="1" applyFill="1" applyBorder="1" applyAlignment="1">
      <alignment horizontal="right" wrapText="1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6" fontId="5" fillId="0" borderId="27" xfId="0" applyNumberFormat="1" applyFont="1" applyFill="1" applyBorder="1" applyAlignment="1">
      <alignment horizontal="right" wrapText="1"/>
    </xf>
    <xf numFmtId="164" fontId="0" fillId="0" borderId="0" xfId="0" applyNumberFormat="1"/>
    <xf numFmtId="164" fontId="5" fillId="0" borderId="0" xfId="1" applyNumberFormat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3" fontId="5" fillId="0" borderId="20" xfId="1" applyNumberFormat="1" applyFont="1" applyBorder="1" applyAlignment="1">
      <alignment horizontal="center"/>
    </xf>
    <xf numFmtId="3" fontId="5" fillId="0" borderId="21" xfId="1" applyNumberFormat="1" applyFont="1" applyBorder="1" applyAlignment="1">
      <alignment horizontal="center"/>
    </xf>
    <xf numFmtId="3" fontId="5" fillId="0" borderId="22" xfId="1" applyNumberFormat="1" applyFont="1" applyBorder="1" applyAlignment="1">
      <alignment horizontal="center"/>
    </xf>
  </cellXfs>
  <cellStyles count="4">
    <cellStyle name="Currency 2" xfId="2"/>
    <cellStyle name="Normal" xfId="0" builtinId="0"/>
    <cellStyle name="Normal 2" xfId="3"/>
    <cellStyle name="Normal 3" xfId="1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Normal="100" workbookViewId="0">
      <selection activeCell="B55" sqref="B55"/>
    </sheetView>
  </sheetViews>
  <sheetFormatPr defaultRowHeight="15"/>
  <cols>
    <col min="1" max="1" width="33.28515625" style="72" customWidth="1"/>
    <col min="2" max="10" width="12" customWidth="1"/>
    <col min="11" max="12" width="15.85546875" customWidth="1"/>
    <col min="14" max="14" width="13.85546875" bestFit="1" customWidth="1"/>
  </cols>
  <sheetData>
    <row r="1" spans="1:14">
      <c r="A1" s="5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>
      <c r="A2" s="55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4" ht="15.75" thickBot="1">
      <c r="A3" s="4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4" ht="15.75" thickTop="1">
      <c r="A4" s="77"/>
      <c r="B4" s="67"/>
      <c r="C4" s="97" t="s">
        <v>31</v>
      </c>
      <c r="D4" s="98"/>
      <c r="E4" s="99"/>
      <c r="F4" s="31" t="s">
        <v>32</v>
      </c>
      <c r="G4" s="32"/>
      <c r="H4" s="31"/>
      <c r="I4" s="68"/>
      <c r="J4" s="32"/>
      <c r="K4" s="33"/>
      <c r="L4" s="69"/>
    </row>
    <row r="5" spans="1:14">
      <c r="A5" s="78"/>
      <c r="B5" s="76"/>
      <c r="C5" s="70"/>
      <c r="D5" s="70"/>
      <c r="E5" s="70"/>
      <c r="F5" s="35" t="s">
        <v>33</v>
      </c>
      <c r="G5" s="35" t="s">
        <v>32</v>
      </c>
      <c r="H5" s="35" t="s">
        <v>34</v>
      </c>
      <c r="I5" s="41" t="s">
        <v>35</v>
      </c>
      <c r="J5" s="36" t="s">
        <v>36</v>
      </c>
      <c r="K5" s="71"/>
      <c r="L5" s="45" t="s">
        <v>37</v>
      </c>
    </row>
    <row r="6" spans="1:14">
      <c r="A6" s="78"/>
      <c r="B6" s="76" t="s">
        <v>38</v>
      </c>
      <c r="C6" s="35"/>
      <c r="D6" s="35"/>
      <c r="E6" s="35" t="s">
        <v>60</v>
      </c>
      <c r="F6" s="35" t="s">
        <v>39</v>
      </c>
      <c r="G6" s="35" t="s">
        <v>33</v>
      </c>
      <c r="H6" s="35" t="s">
        <v>40</v>
      </c>
      <c r="I6" s="41" t="s">
        <v>40</v>
      </c>
      <c r="J6" s="36" t="s">
        <v>40</v>
      </c>
      <c r="K6" s="37" t="s">
        <v>41</v>
      </c>
      <c r="L6" s="45" t="s">
        <v>42</v>
      </c>
    </row>
    <row r="7" spans="1:14" ht="15" customHeight="1">
      <c r="A7" s="79"/>
      <c r="B7" s="43" t="s">
        <v>43</v>
      </c>
      <c r="C7" s="27" t="s">
        <v>44</v>
      </c>
      <c r="D7" s="27" t="s">
        <v>45</v>
      </c>
      <c r="E7" s="27" t="s">
        <v>61</v>
      </c>
      <c r="F7" s="27" t="s">
        <v>46</v>
      </c>
      <c r="G7" s="27" t="s">
        <v>47</v>
      </c>
      <c r="H7" s="27" t="s">
        <v>48</v>
      </c>
      <c r="I7" s="46" t="s">
        <v>49</v>
      </c>
      <c r="J7" s="38" t="s">
        <v>50</v>
      </c>
      <c r="K7" s="39" t="s">
        <v>51</v>
      </c>
      <c r="L7" s="47" t="s">
        <v>52</v>
      </c>
    </row>
    <row r="8" spans="1:14" s="62" customFormat="1" ht="15" customHeight="1">
      <c r="A8" s="80" t="s">
        <v>1</v>
      </c>
      <c r="B8" s="95">
        <v>3128232</v>
      </c>
      <c r="C8" s="95">
        <v>4245664</v>
      </c>
      <c r="D8" s="95">
        <v>314195</v>
      </c>
      <c r="E8" s="95" t="s">
        <v>2</v>
      </c>
      <c r="F8" s="95">
        <v>3932314</v>
      </c>
      <c r="G8" s="95" t="s">
        <v>2</v>
      </c>
      <c r="H8" s="95" t="s">
        <v>2</v>
      </c>
      <c r="I8" s="96">
        <v>11620405</v>
      </c>
      <c r="J8" s="95">
        <v>15662757</v>
      </c>
      <c r="K8" s="95">
        <v>191648</v>
      </c>
      <c r="L8" s="96">
        <v>27474810</v>
      </c>
      <c r="N8" s="94"/>
    </row>
    <row r="9" spans="1:14">
      <c r="A9" s="80" t="s">
        <v>3</v>
      </c>
      <c r="B9" s="84">
        <v>7212198</v>
      </c>
      <c r="C9" s="84">
        <v>539251</v>
      </c>
      <c r="D9" s="84">
        <v>25560</v>
      </c>
      <c r="E9" s="83" t="s">
        <v>62</v>
      </c>
      <c r="F9" s="84">
        <v>3899027</v>
      </c>
      <c r="G9" s="83" t="s">
        <v>62</v>
      </c>
      <c r="H9" s="84">
        <v>374398</v>
      </c>
      <c r="I9" s="88">
        <v>12050434</v>
      </c>
      <c r="J9" s="84">
        <v>38542948</v>
      </c>
      <c r="K9" s="84">
        <v>396810</v>
      </c>
      <c r="L9" s="88">
        <v>50990192</v>
      </c>
      <c r="N9" s="94"/>
    </row>
    <row r="10" spans="1:14">
      <c r="A10" s="80" t="s">
        <v>4</v>
      </c>
      <c r="B10" s="84">
        <v>16582114</v>
      </c>
      <c r="C10" s="84">
        <v>2999614</v>
      </c>
      <c r="D10" s="84">
        <v>1706055</v>
      </c>
      <c r="E10" s="83" t="s">
        <v>62</v>
      </c>
      <c r="F10" s="84">
        <v>7522496</v>
      </c>
      <c r="G10" s="83" t="s">
        <v>62</v>
      </c>
      <c r="H10" s="84">
        <v>1417565</v>
      </c>
      <c r="I10" s="88">
        <v>30227844</v>
      </c>
      <c r="J10" s="84">
        <v>37291082</v>
      </c>
      <c r="K10" s="84">
        <v>106120</v>
      </c>
      <c r="L10" s="88">
        <v>67625046</v>
      </c>
      <c r="N10" s="94"/>
    </row>
    <row r="11" spans="1:14">
      <c r="A11" s="80" t="s">
        <v>5</v>
      </c>
      <c r="B11" s="84">
        <v>104821147</v>
      </c>
      <c r="C11" s="84">
        <v>11741073</v>
      </c>
      <c r="D11" s="84">
        <v>5648951</v>
      </c>
      <c r="E11" s="84">
        <v>7811164</v>
      </c>
      <c r="F11" s="84">
        <v>34325495</v>
      </c>
      <c r="G11" s="83" t="s">
        <v>62</v>
      </c>
      <c r="H11" s="84">
        <v>16053534</v>
      </c>
      <c r="I11" s="88">
        <v>180401364</v>
      </c>
      <c r="J11" s="84">
        <v>103808381</v>
      </c>
      <c r="K11" s="84">
        <v>4049994</v>
      </c>
      <c r="L11" s="88">
        <v>288259739</v>
      </c>
      <c r="N11" s="94"/>
    </row>
    <row r="12" spans="1:14">
      <c r="A12" s="80" t="s">
        <v>6</v>
      </c>
      <c r="B12" s="84">
        <v>66493653</v>
      </c>
      <c r="C12" s="84">
        <v>21590331</v>
      </c>
      <c r="D12" s="84">
        <v>2169348</v>
      </c>
      <c r="E12" s="84">
        <v>11780837</v>
      </c>
      <c r="F12" s="84">
        <v>18241612</v>
      </c>
      <c r="G12" s="83" t="s">
        <v>62</v>
      </c>
      <c r="H12" s="84">
        <v>6058156</v>
      </c>
      <c r="I12" s="88">
        <v>126333937</v>
      </c>
      <c r="J12" s="84">
        <v>71263981</v>
      </c>
      <c r="K12" s="84">
        <v>6047836</v>
      </c>
      <c r="L12" s="88">
        <v>203645754</v>
      </c>
      <c r="N12" s="94"/>
    </row>
    <row r="13" spans="1:14">
      <c r="A13" s="80" t="s">
        <v>7</v>
      </c>
      <c r="B13" s="84">
        <v>24346196</v>
      </c>
      <c r="C13" s="84">
        <v>443307</v>
      </c>
      <c r="D13" s="84">
        <v>620021</v>
      </c>
      <c r="E13" s="83" t="s">
        <v>62</v>
      </c>
      <c r="F13" s="84">
        <v>8867985</v>
      </c>
      <c r="G13" s="83" t="s">
        <v>62</v>
      </c>
      <c r="H13" s="84">
        <v>895512</v>
      </c>
      <c r="I13" s="88">
        <v>35173021</v>
      </c>
      <c r="J13" s="84">
        <v>33867084</v>
      </c>
      <c r="K13" s="84">
        <v>777507</v>
      </c>
      <c r="L13" s="88">
        <v>69817612</v>
      </c>
      <c r="N13" s="94"/>
    </row>
    <row r="14" spans="1:14">
      <c r="A14" s="80" t="s">
        <v>8</v>
      </c>
      <c r="B14" s="84">
        <v>36125634</v>
      </c>
      <c r="C14" s="84">
        <v>2473777</v>
      </c>
      <c r="D14" s="84">
        <v>1738961</v>
      </c>
      <c r="E14" s="84">
        <v>786818</v>
      </c>
      <c r="F14" s="84">
        <v>19104559</v>
      </c>
      <c r="G14" s="83" t="s">
        <v>62</v>
      </c>
      <c r="H14" s="84">
        <v>5265310</v>
      </c>
      <c r="I14" s="88">
        <v>65495059</v>
      </c>
      <c r="J14" s="84">
        <v>37957290</v>
      </c>
      <c r="K14" s="83" t="s">
        <v>62</v>
      </c>
      <c r="L14" s="88">
        <v>103452349</v>
      </c>
      <c r="N14" s="94"/>
    </row>
    <row r="15" spans="1:14">
      <c r="A15" s="80" t="s">
        <v>9</v>
      </c>
      <c r="B15" s="84">
        <v>71113044</v>
      </c>
      <c r="C15" s="84">
        <v>5704982</v>
      </c>
      <c r="D15" s="84">
        <v>5309357</v>
      </c>
      <c r="E15" s="84">
        <v>1136670</v>
      </c>
      <c r="F15" s="84">
        <v>27631944</v>
      </c>
      <c r="G15" s="83" t="s">
        <v>62</v>
      </c>
      <c r="H15" s="84">
        <v>7264687</v>
      </c>
      <c r="I15" s="88">
        <v>118160684</v>
      </c>
      <c r="J15" s="84">
        <v>62665004</v>
      </c>
      <c r="K15" s="84">
        <v>1792534</v>
      </c>
      <c r="L15" s="88">
        <v>182618222</v>
      </c>
      <c r="N15" s="94"/>
    </row>
    <row r="16" spans="1:14">
      <c r="A16" s="80" t="s">
        <v>10</v>
      </c>
      <c r="B16" s="84">
        <v>28015354</v>
      </c>
      <c r="C16" s="84">
        <v>2342361</v>
      </c>
      <c r="D16" s="84">
        <v>114471</v>
      </c>
      <c r="E16" s="84">
        <v>55078</v>
      </c>
      <c r="F16" s="84">
        <v>23617093</v>
      </c>
      <c r="G16" s="83" t="s">
        <v>62</v>
      </c>
      <c r="H16" s="84">
        <v>2367247</v>
      </c>
      <c r="I16" s="88">
        <v>56511604</v>
      </c>
      <c r="J16" s="84">
        <v>48521278</v>
      </c>
      <c r="K16" s="84">
        <v>995541</v>
      </c>
      <c r="L16" s="88">
        <v>106028423</v>
      </c>
      <c r="N16" s="94"/>
    </row>
    <row r="17" spans="1:14">
      <c r="A17" s="80" t="s">
        <v>11</v>
      </c>
      <c r="B17" s="84">
        <v>61529664</v>
      </c>
      <c r="C17" s="84">
        <v>836186</v>
      </c>
      <c r="D17" s="84">
        <v>64010</v>
      </c>
      <c r="E17" s="83" t="s">
        <v>62</v>
      </c>
      <c r="F17" s="84">
        <v>33150542</v>
      </c>
      <c r="G17" s="83" t="s">
        <v>62</v>
      </c>
      <c r="H17" s="84">
        <v>8932121</v>
      </c>
      <c r="I17" s="88">
        <v>104512523</v>
      </c>
      <c r="J17" s="84">
        <v>77360604</v>
      </c>
      <c r="K17" s="84">
        <v>1060509</v>
      </c>
      <c r="L17" s="88">
        <v>182933636</v>
      </c>
      <c r="N17" s="94"/>
    </row>
    <row r="18" spans="1:14">
      <c r="A18" s="80" t="s">
        <v>12</v>
      </c>
      <c r="B18" s="84">
        <v>311243320</v>
      </c>
      <c r="C18" s="84">
        <v>128179615</v>
      </c>
      <c r="D18" s="84">
        <v>37360313</v>
      </c>
      <c r="E18" s="84">
        <v>47039763</v>
      </c>
      <c r="F18" s="84">
        <v>424594591</v>
      </c>
      <c r="G18" s="84">
        <v>705836356</v>
      </c>
      <c r="H18" s="84">
        <v>50970461</v>
      </c>
      <c r="I18" s="88">
        <v>1705224419</v>
      </c>
      <c r="J18" s="84">
        <v>373187641</v>
      </c>
      <c r="K18" s="84">
        <v>43176041</v>
      </c>
      <c r="L18" s="88">
        <v>2121588101</v>
      </c>
      <c r="N18" s="94"/>
    </row>
    <row r="19" spans="1:14">
      <c r="A19" s="80" t="s">
        <v>13</v>
      </c>
      <c r="B19" s="84">
        <v>131168132</v>
      </c>
      <c r="C19" s="84">
        <v>23397689</v>
      </c>
      <c r="D19" s="84">
        <v>4998295</v>
      </c>
      <c r="E19" s="84">
        <v>7498596</v>
      </c>
      <c r="F19" s="84">
        <v>67523103</v>
      </c>
      <c r="G19" s="83" t="s">
        <v>62</v>
      </c>
      <c r="H19" s="84">
        <v>16103676</v>
      </c>
      <c r="I19" s="88">
        <v>250689491</v>
      </c>
      <c r="J19" s="84">
        <v>119789066</v>
      </c>
      <c r="K19" s="84">
        <v>1558385</v>
      </c>
      <c r="L19" s="88">
        <v>372036942</v>
      </c>
      <c r="N19" s="94"/>
    </row>
    <row r="20" spans="1:14">
      <c r="A20" s="80" t="s">
        <v>14</v>
      </c>
      <c r="B20" s="84">
        <v>83950734</v>
      </c>
      <c r="C20" s="84">
        <v>8337093</v>
      </c>
      <c r="D20" s="84">
        <v>9714990</v>
      </c>
      <c r="E20" s="84">
        <v>5411786</v>
      </c>
      <c r="F20" s="84">
        <v>18369601</v>
      </c>
      <c r="G20" s="83" t="s">
        <v>62</v>
      </c>
      <c r="H20" s="84">
        <v>5731535</v>
      </c>
      <c r="I20" s="88">
        <v>131515739</v>
      </c>
      <c r="J20" s="84">
        <v>86460018</v>
      </c>
      <c r="K20" s="84">
        <v>5318352</v>
      </c>
      <c r="L20" s="88">
        <v>223294109</v>
      </c>
      <c r="N20" s="94"/>
    </row>
    <row r="21" spans="1:14">
      <c r="A21" s="80" t="s">
        <v>15</v>
      </c>
      <c r="B21" s="83" t="s">
        <v>62</v>
      </c>
      <c r="C21" s="84">
        <v>2149037</v>
      </c>
      <c r="D21" s="84">
        <v>54716</v>
      </c>
      <c r="E21" s="83" t="s">
        <v>62</v>
      </c>
      <c r="F21" s="84">
        <v>25466474</v>
      </c>
      <c r="G21" s="83" t="s">
        <v>62</v>
      </c>
      <c r="H21" s="84">
        <v>6766320</v>
      </c>
      <c r="I21" s="88">
        <v>34436547</v>
      </c>
      <c r="J21" s="84">
        <v>51557694</v>
      </c>
      <c r="K21" s="84">
        <v>1616</v>
      </c>
      <c r="L21" s="88">
        <v>85995857</v>
      </c>
      <c r="N21" s="94"/>
    </row>
    <row r="22" spans="1:14" ht="15" customHeight="1" thickBot="1">
      <c r="A22" s="80" t="s">
        <v>59</v>
      </c>
      <c r="B22" s="85">
        <f>SUM(B8:B21)</f>
        <v>945729422</v>
      </c>
      <c r="C22" s="85">
        <f t="shared" ref="C22:L22" si="0">SUM(C8:C21)</f>
        <v>214979980</v>
      </c>
      <c r="D22" s="85">
        <f t="shared" si="0"/>
        <v>69839243</v>
      </c>
      <c r="E22" s="85">
        <f t="shared" si="0"/>
        <v>81520712</v>
      </c>
      <c r="F22" s="85">
        <f t="shared" si="0"/>
        <v>716246836</v>
      </c>
      <c r="G22" s="85">
        <f t="shared" si="0"/>
        <v>705836356</v>
      </c>
      <c r="H22" s="85">
        <f t="shared" si="0"/>
        <v>128200522</v>
      </c>
      <c r="I22" s="89">
        <f t="shared" si="0"/>
        <v>2862353071</v>
      </c>
      <c r="J22" s="85">
        <f t="shared" si="0"/>
        <v>1157934828</v>
      </c>
      <c r="K22" s="85">
        <f>SUM(K8:K21)</f>
        <v>65472893</v>
      </c>
      <c r="L22" s="89">
        <f t="shared" si="0"/>
        <v>4085760792</v>
      </c>
      <c r="N22" s="94"/>
    </row>
    <row r="23" spans="1:14" s="62" customFormat="1" ht="15" customHeight="1" thickTop="1">
      <c r="A23" s="73" t="s">
        <v>58</v>
      </c>
      <c r="B23" s="86">
        <f>B52</f>
        <v>132220265</v>
      </c>
      <c r="C23" s="86">
        <f t="shared" ref="C23:L23" si="1">C52</f>
        <v>41800848</v>
      </c>
      <c r="D23" s="86">
        <f t="shared" si="1"/>
        <v>17669523</v>
      </c>
      <c r="E23" s="86">
        <f t="shared" si="1"/>
        <v>6091514</v>
      </c>
      <c r="F23" s="86">
        <f t="shared" si="1"/>
        <v>60988395</v>
      </c>
      <c r="G23" s="86">
        <f t="shared" si="1"/>
        <v>0</v>
      </c>
      <c r="H23" s="86">
        <f t="shared" si="1"/>
        <v>14892736</v>
      </c>
      <c r="I23" s="90">
        <f t="shared" si="1"/>
        <v>273663281</v>
      </c>
      <c r="J23" s="86">
        <f t="shared" si="1"/>
        <v>537891534</v>
      </c>
      <c r="K23" s="86">
        <f t="shared" si="1"/>
        <v>1037642</v>
      </c>
      <c r="L23" s="90">
        <f t="shared" si="1"/>
        <v>812592457</v>
      </c>
      <c r="N23" s="94"/>
    </row>
    <row r="24" spans="1:14" s="62" customFormat="1" ht="15" customHeight="1" thickBot="1">
      <c r="A24" s="74" t="s">
        <v>63</v>
      </c>
      <c r="B24" s="75">
        <f>SUM(B22:B23)</f>
        <v>1077949687</v>
      </c>
      <c r="C24" s="75">
        <f t="shared" ref="C24:L24" si="2">SUM(C22:C23)</f>
        <v>256780828</v>
      </c>
      <c r="D24" s="75">
        <f t="shared" si="2"/>
        <v>87508766</v>
      </c>
      <c r="E24" s="75">
        <f t="shared" si="2"/>
        <v>87612226</v>
      </c>
      <c r="F24" s="75">
        <f t="shared" si="2"/>
        <v>777235231</v>
      </c>
      <c r="G24" s="75">
        <f t="shared" si="2"/>
        <v>705836356</v>
      </c>
      <c r="H24" s="75">
        <f t="shared" si="2"/>
        <v>143093258</v>
      </c>
      <c r="I24" s="82">
        <f t="shared" si="2"/>
        <v>3136016352</v>
      </c>
      <c r="J24" s="75">
        <f t="shared" si="2"/>
        <v>1695826362</v>
      </c>
      <c r="K24" s="75">
        <f>SUM(K22:K23)</f>
        <v>66510535</v>
      </c>
      <c r="L24" s="82">
        <f t="shared" si="2"/>
        <v>4898353249</v>
      </c>
      <c r="N24" s="94"/>
    </row>
    <row r="25" spans="1:14" s="62" customFormat="1" ht="15.75" thickTop="1">
      <c r="A25" s="30" t="s">
        <v>55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4" s="62" customFormat="1">
      <c r="A26" s="42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4">
      <c r="A27" s="42" t="s">
        <v>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4" s="62" customFormat="1">
      <c r="A28" s="42" t="s">
        <v>57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4" s="62" customFormat="1">
      <c r="A29" s="42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4">
      <c r="A30" s="4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4">
      <c r="A31" s="4" t="s">
        <v>16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4">
      <c r="A32" s="4" t="s">
        <v>65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4" ht="15.75" thickBot="1">
      <c r="A33" s="4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4" ht="15.75" thickTop="1">
      <c r="A34" s="28"/>
      <c r="B34" s="31"/>
      <c r="C34" s="97" t="s">
        <v>31</v>
      </c>
      <c r="D34" s="98"/>
      <c r="E34" s="99"/>
      <c r="F34" s="31" t="s">
        <v>32</v>
      </c>
      <c r="G34" s="32"/>
      <c r="H34" s="31"/>
      <c r="I34" s="68"/>
      <c r="J34" s="32"/>
      <c r="K34" s="33"/>
      <c r="L34" s="69"/>
    </row>
    <row r="35" spans="1:14">
      <c r="A35" s="65"/>
      <c r="B35" s="35"/>
      <c r="C35" s="70"/>
      <c r="D35" s="70"/>
      <c r="E35" s="70"/>
      <c r="F35" s="35" t="s">
        <v>33</v>
      </c>
      <c r="G35" s="35" t="s">
        <v>32</v>
      </c>
      <c r="H35" s="35" t="s">
        <v>34</v>
      </c>
      <c r="I35" s="41" t="s">
        <v>35</v>
      </c>
      <c r="J35" s="36" t="s">
        <v>36</v>
      </c>
      <c r="K35" s="71"/>
      <c r="L35" s="45" t="s">
        <v>37</v>
      </c>
    </row>
    <row r="36" spans="1:14">
      <c r="A36" s="65"/>
      <c r="B36" s="35" t="s">
        <v>38</v>
      </c>
      <c r="C36" s="35"/>
      <c r="D36" s="35"/>
      <c r="E36" s="35" t="s">
        <v>60</v>
      </c>
      <c r="F36" s="35" t="s">
        <v>39</v>
      </c>
      <c r="G36" s="35" t="s">
        <v>33</v>
      </c>
      <c r="H36" s="35" t="s">
        <v>40</v>
      </c>
      <c r="I36" s="41" t="s">
        <v>40</v>
      </c>
      <c r="J36" s="36" t="s">
        <v>40</v>
      </c>
      <c r="K36" s="37" t="s">
        <v>41</v>
      </c>
      <c r="L36" s="45" t="s">
        <v>42</v>
      </c>
    </row>
    <row r="37" spans="1:14">
      <c r="A37" s="66"/>
      <c r="B37" s="27" t="s">
        <v>43</v>
      </c>
      <c r="C37" s="27" t="s">
        <v>44</v>
      </c>
      <c r="D37" s="27" t="s">
        <v>45</v>
      </c>
      <c r="E37" s="27" t="s">
        <v>61</v>
      </c>
      <c r="F37" s="27" t="s">
        <v>46</v>
      </c>
      <c r="G37" s="27" t="s">
        <v>47</v>
      </c>
      <c r="H37" s="27" t="s">
        <v>48</v>
      </c>
      <c r="I37" s="46" t="s">
        <v>49</v>
      </c>
      <c r="J37" s="38" t="s">
        <v>50</v>
      </c>
      <c r="K37" s="39" t="s">
        <v>51</v>
      </c>
      <c r="L37" s="47" t="s">
        <v>52</v>
      </c>
    </row>
    <row r="38" spans="1:14">
      <c r="A38" s="50" t="s">
        <v>17</v>
      </c>
      <c r="B38" s="91">
        <v>4898040</v>
      </c>
      <c r="C38" s="87">
        <v>15486729</v>
      </c>
      <c r="D38" s="87">
        <v>644299</v>
      </c>
      <c r="E38" s="87">
        <v>281682</v>
      </c>
      <c r="F38" s="87">
        <v>3892249</v>
      </c>
      <c r="G38" s="83" t="s">
        <v>62</v>
      </c>
      <c r="H38" s="87">
        <v>89990</v>
      </c>
      <c r="I38" s="88">
        <v>25292989</v>
      </c>
      <c r="J38" s="87">
        <v>19400252</v>
      </c>
      <c r="K38" s="83" t="s">
        <v>62</v>
      </c>
      <c r="L38" s="88">
        <v>44693241</v>
      </c>
      <c r="N38" s="94"/>
    </row>
    <row r="39" spans="1:14">
      <c r="A39" s="50" t="s">
        <v>18</v>
      </c>
      <c r="B39" s="92">
        <v>4709197</v>
      </c>
      <c r="C39" s="87">
        <v>638040</v>
      </c>
      <c r="D39" s="87">
        <v>356406</v>
      </c>
      <c r="E39" s="87">
        <v>585416</v>
      </c>
      <c r="F39" s="87">
        <v>3029608</v>
      </c>
      <c r="G39" s="83" t="s">
        <v>62</v>
      </c>
      <c r="H39" s="83" t="s">
        <v>62</v>
      </c>
      <c r="I39" s="88">
        <v>9318667</v>
      </c>
      <c r="J39" s="87">
        <v>20458561</v>
      </c>
      <c r="K39" s="83" t="s">
        <v>62</v>
      </c>
      <c r="L39" s="88">
        <v>29777228</v>
      </c>
      <c r="N39" s="94"/>
    </row>
    <row r="40" spans="1:14">
      <c r="A40" s="50" t="s">
        <v>19</v>
      </c>
      <c r="B40" s="92">
        <v>7771987</v>
      </c>
      <c r="C40" s="83" t="s">
        <v>62</v>
      </c>
      <c r="D40" s="83" t="s">
        <v>62</v>
      </c>
      <c r="E40" s="83" t="s">
        <v>62</v>
      </c>
      <c r="F40" s="87">
        <v>1008837</v>
      </c>
      <c r="G40" s="83" t="s">
        <v>62</v>
      </c>
      <c r="H40" s="87">
        <v>1217655</v>
      </c>
      <c r="I40" s="88">
        <v>9998479</v>
      </c>
      <c r="J40" s="87">
        <v>33241182</v>
      </c>
      <c r="K40" s="83" t="s">
        <v>62</v>
      </c>
      <c r="L40" s="88">
        <v>43239661</v>
      </c>
      <c r="N40" s="94"/>
    </row>
    <row r="41" spans="1:14">
      <c r="A41" s="50" t="s">
        <v>20</v>
      </c>
      <c r="B41" s="92">
        <v>6614405</v>
      </c>
      <c r="C41" s="87">
        <v>615748</v>
      </c>
      <c r="D41" s="87">
        <v>2267747</v>
      </c>
      <c r="E41" s="87">
        <v>354105</v>
      </c>
      <c r="F41" s="87">
        <v>2225169</v>
      </c>
      <c r="G41" s="83" t="s">
        <v>62</v>
      </c>
      <c r="H41" s="87">
        <v>505718</v>
      </c>
      <c r="I41" s="88">
        <v>12582892</v>
      </c>
      <c r="J41" s="87">
        <v>7057419</v>
      </c>
      <c r="K41" s="87">
        <v>1004653</v>
      </c>
      <c r="L41" s="88">
        <v>20644964</v>
      </c>
      <c r="N41" s="94"/>
    </row>
    <row r="42" spans="1:14">
      <c r="A42" s="50" t="s">
        <v>21</v>
      </c>
      <c r="B42" s="92">
        <v>22543810</v>
      </c>
      <c r="C42" s="87">
        <v>6548704</v>
      </c>
      <c r="D42" s="87">
        <v>4800005</v>
      </c>
      <c r="E42" s="83" t="s">
        <v>62</v>
      </c>
      <c r="F42" s="87">
        <v>9634675</v>
      </c>
      <c r="G42" s="83" t="s">
        <v>62</v>
      </c>
      <c r="H42" s="87">
        <v>5198355</v>
      </c>
      <c r="I42" s="88">
        <v>48725549</v>
      </c>
      <c r="J42" s="87">
        <v>94613963</v>
      </c>
      <c r="K42" s="83" t="s">
        <v>62</v>
      </c>
      <c r="L42" s="88">
        <v>143339512</v>
      </c>
      <c r="N42" s="94"/>
    </row>
    <row r="43" spans="1:14">
      <c r="A43" s="50" t="s">
        <v>22</v>
      </c>
      <c r="B43" s="92">
        <v>8408859</v>
      </c>
      <c r="C43" s="87">
        <v>2026907</v>
      </c>
      <c r="D43" s="87">
        <v>1060598</v>
      </c>
      <c r="E43" s="83" t="s">
        <v>62</v>
      </c>
      <c r="F43" s="87">
        <v>3654419</v>
      </c>
      <c r="G43" s="83" t="s">
        <v>62</v>
      </c>
      <c r="H43" s="87">
        <v>785349</v>
      </c>
      <c r="I43" s="88">
        <v>15936132</v>
      </c>
      <c r="J43" s="87">
        <v>20137797</v>
      </c>
      <c r="K43" s="87">
        <v>3400</v>
      </c>
      <c r="L43" s="88">
        <v>36077329</v>
      </c>
      <c r="N43" s="94"/>
    </row>
    <row r="44" spans="1:14">
      <c r="A44" s="50" t="s">
        <v>23</v>
      </c>
      <c r="B44" s="92">
        <v>1185587</v>
      </c>
      <c r="C44" s="87">
        <v>848358</v>
      </c>
      <c r="D44" s="87">
        <v>117939</v>
      </c>
      <c r="E44" s="83" t="s">
        <v>62</v>
      </c>
      <c r="F44" s="87">
        <v>512093</v>
      </c>
      <c r="G44" s="83" t="s">
        <v>62</v>
      </c>
      <c r="H44" s="87">
        <v>575823</v>
      </c>
      <c r="I44" s="88">
        <v>3239800</v>
      </c>
      <c r="J44" s="87">
        <v>10333155</v>
      </c>
      <c r="K44" s="87">
        <v>2915</v>
      </c>
      <c r="L44" s="88">
        <v>13575870</v>
      </c>
      <c r="N44" s="94"/>
    </row>
    <row r="45" spans="1:14">
      <c r="A45" s="50" t="s">
        <v>24</v>
      </c>
      <c r="B45" s="92">
        <v>10554825</v>
      </c>
      <c r="C45" s="83" t="s">
        <v>62</v>
      </c>
      <c r="D45" s="83" t="s">
        <v>62</v>
      </c>
      <c r="E45" s="87">
        <v>54766</v>
      </c>
      <c r="F45" s="87">
        <v>3424742</v>
      </c>
      <c r="G45" s="83" t="s">
        <v>62</v>
      </c>
      <c r="H45" s="87">
        <v>130905</v>
      </c>
      <c r="I45" s="88">
        <v>14165238</v>
      </c>
      <c r="J45" s="87">
        <v>18802893</v>
      </c>
      <c r="K45" s="87">
        <v>21384</v>
      </c>
      <c r="L45" s="88">
        <v>32989515</v>
      </c>
      <c r="N45" s="94"/>
    </row>
    <row r="46" spans="1:14">
      <c r="A46" s="50" t="s">
        <v>25</v>
      </c>
      <c r="B46" s="92">
        <v>1752124</v>
      </c>
      <c r="C46" s="83" t="s">
        <v>62</v>
      </c>
      <c r="D46" s="83" t="s">
        <v>62</v>
      </c>
      <c r="E46" s="83" t="s">
        <v>62</v>
      </c>
      <c r="F46" s="87">
        <v>1852597</v>
      </c>
      <c r="G46" s="83" t="s">
        <v>62</v>
      </c>
      <c r="H46" s="87">
        <v>269365</v>
      </c>
      <c r="I46" s="88">
        <v>3874086</v>
      </c>
      <c r="J46" s="87">
        <v>18054167</v>
      </c>
      <c r="K46" s="87">
        <v>5290</v>
      </c>
      <c r="L46" s="88">
        <v>21933543</v>
      </c>
      <c r="N46" s="94"/>
    </row>
    <row r="47" spans="1:14">
      <c r="A47" s="50" t="s">
        <v>26</v>
      </c>
      <c r="B47" s="92">
        <v>13903725</v>
      </c>
      <c r="C47" s="87">
        <v>9141081</v>
      </c>
      <c r="D47" s="87">
        <v>1919558</v>
      </c>
      <c r="E47" s="83" t="s">
        <v>62</v>
      </c>
      <c r="F47" s="87">
        <v>9715183</v>
      </c>
      <c r="G47" s="83" t="s">
        <v>62</v>
      </c>
      <c r="H47" s="87">
        <v>1303600</v>
      </c>
      <c r="I47" s="88">
        <v>35983147</v>
      </c>
      <c r="J47" s="87">
        <v>55536972</v>
      </c>
      <c r="K47" s="83" t="s">
        <v>62</v>
      </c>
      <c r="L47" s="88">
        <v>91520119</v>
      </c>
      <c r="N47" s="94"/>
    </row>
    <row r="48" spans="1:14">
      <c r="A48" s="50" t="s">
        <v>27</v>
      </c>
      <c r="B48" s="92">
        <v>28071264</v>
      </c>
      <c r="C48" s="83" t="s">
        <v>62</v>
      </c>
      <c r="D48" s="83" t="s">
        <v>62</v>
      </c>
      <c r="E48" s="87">
        <v>4752895</v>
      </c>
      <c r="F48" s="87">
        <v>12264909</v>
      </c>
      <c r="G48" s="83" t="s">
        <v>62</v>
      </c>
      <c r="H48" s="87">
        <v>2911366</v>
      </c>
      <c r="I48" s="88">
        <v>48000434</v>
      </c>
      <c r="J48" s="87">
        <v>165653251</v>
      </c>
      <c r="K48" s="83" t="s">
        <v>62</v>
      </c>
      <c r="L48" s="88">
        <v>213653685</v>
      </c>
      <c r="N48" s="94"/>
    </row>
    <row r="49" spans="1:14">
      <c r="A49" s="50" t="s">
        <v>28</v>
      </c>
      <c r="B49" s="92">
        <v>13614115</v>
      </c>
      <c r="C49" s="87">
        <v>1213942</v>
      </c>
      <c r="D49" s="87">
        <v>2906271</v>
      </c>
      <c r="E49" s="87">
        <v>62650</v>
      </c>
      <c r="F49" s="87">
        <v>2277035</v>
      </c>
      <c r="G49" s="83" t="s">
        <v>62</v>
      </c>
      <c r="H49" s="87">
        <v>1148099</v>
      </c>
      <c r="I49" s="88">
        <v>21222112</v>
      </c>
      <c r="J49" s="87">
        <v>30233202</v>
      </c>
      <c r="K49" s="83" t="s">
        <v>62</v>
      </c>
      <c r="L49" s="88">
        <v>51455314</v>
      </c>
      <c r="N49" s="94"/>
    </row>
    <row r="50" spans="1:14">
      <c r="A50" s="50" t="s">
        <v>29</v>
      </c>
      <c r="B50" s="92">
        <v>6549098</v>
      </c>
      <c r="C50" s="87">
        <v>5281339</v>
      </c>
      <c r="D50" s="87">
        <v>3596700</v>
      </c>
      <c r="E50" s="83" t="s">
        <v>62</v>
      </c>
      <c r="F50" s="87">
        <v>4245911</v>
      </c>
      <c r="G50" s="83" t="s">
        <v>62</v>
      </c>
      <c r="H50" s="87">
        <v>475375</v>
      </c>
      <c r="I50" s="88">
        <v>20148423</v>
      </c>
      <c r="J50" s="87">
        <v>21537181</v>
      </c>
      <c r="K50" s="83" t="s">
        <v>62</v>
      </c>
      <c r="L50" s="88">
        <v>41685604</v>
      </c>
      <c r="N50" s="94"/>
    </row>
    <row r="51" spans="1:14">
      <c r="A51" s="50" t="s">
        <v>30</v>
      </c>
      <c r="B51" s="92">
        <v>1643229</v>
      </c>
      <c r="C51" s="83" t="s">
        <v>62</v>
      </c>
      <c r="D51" s="83" t="s">
        <v>62</v>
      </c>
      <c r="E51" s="83" t="s">
        <v>62</v>
      </c>
      <c r="F51" s="87">
        <v>3250968</v>
      </c>
      <c r="G51" s="83" t="s">
        <v>62</v>
      </c>
      <c r="H51" s="87">
        <v>281136</v>
      </c>
      <c r="I51" s="88">
        <v>5175333</v>
      </c>
      <c r="J51" s="87">
        <v>22831539</v>
      </c>
      <c r="K51" s="83" t="s">
        <v>62</v>
      </c>
      <c r="L51" s="88">
        <v>28006872</v>
      </c>
      <c r="N51" s="94"/>
    </row>
    <row r="52" spans="1:14" ht="15" customHeight="1" thickBot="1">
      <c r="A52" s="50" t="s">
        <v>58</v>
      </c>
      <c r="B52" s="93">
        <f>SUM(B38:B51)</f>
        <v>132220265</v>
      </c>
      <c r="C52" s="85">
        <f>SUM(C38:C51)</f>
        <v>41800848</v>
      </c>
      <c r="D52" s="85">
        <f t="shared" ref="D52:L52" si="3">SUM(D38:D51)</f>
        <v>17669523</v>
      </c>
      <c r="E52" s="85">
        <f t="shared" si="3"/>
        <v>6091514</v>
      </c>
      <c r="F52" s="85">
        <f t="shared" si="3"/>
        <v>60988395</v>
      </c>
      <c r="G52" s="85">
        <f t="shared" si="3"/>
        <v>0</v>
      </c>
      <c r="H52" s="85">
        <f t="shared" si="3"/>
        <v>14892736</v>
      </c>
      <c r="I52" s="89">
        <f t="shared" si="3"/>
        <v>273663281</v>
      </c>
      <c r="J52" s="85">
        <f t="shared" si="3"/>
        <v>537891534</v>
      </c>
      <c r="K52" s="85">
        <f t="shared" si="3"/>
        <v>1037642</v>
      </c>
      <c r="L52" s="89">
        <f t="shared" si="3"/>
        <v>812592457</v>
      </c>
      <c r="N52" s="94"/>
    </row>
    <row r="53" spans="1:14" ht="15.75" thickTop="1">
      <c r="A53" s="73" t="s">
        <v>59</v>
      </c>
      <c r="B53" s="86">
        <f>B22</f>
        <v>945729422</v>
      </c>
      <c r="C53" s="86">
        <f t="shared" ref="C53:L53" si="4">C22</f>
        <v>214979980</v>
      </c>
      <c r="D53" s="86">
        <f t="shared" si="4"/>
        <v>69839243</v>
      </c>
      <c r="E53" s="86">
        <f t="shared" si="4"/>
        <v>81520712</v>
      </c>
      <c r="F53" s="86">
        <f t="shared" si="4"/>
        <v>716246836</v>
      </c>
      <c r="G53" s="86">
        <f t="shared" si="4"/>
        <v>705836356</v>
      </c>
      <c r="H53" s="86">
        <f t="shared" si="4"/>
        <v>128200522</v>
      </c>
      <c r="I53" s="90">
        <f t="shared" si="4"/>
        <v>2862353071</v>
      </c>
      <c r="J53" s="86">
        <f t="shared" si="4"/>
        <v>1157934828</v>
      </c>
      <c r="K53" s="86">
        <f t="shared" si="4"/>
        <v>65472893</v>
      </c>
      <c r="L53" s="90">
        <f t="shared" si="4"/>
        <v>4085760792</v>
      </c>
      <c r="N53" s="94"/>
    </row>
    <row r="54" spans="1:14" ht="15.75" thickBot="1">
      <c r="A54" s="74" t="s">
        <v>63</v>
      </c>
      <c r="B54" s="81">
        <f>SUM(B52:B53)</f>
        <v>1077949687</v>
      </c>
      <c r="C54" s="81">
        <f t="shared" ref="C54:L54" si="5">SUM(C52:C53)</f>
        <v>256780828</v>
      </c>
      <c r="D54" s="81">
        <f t="shared" si="5"/>
        <v>87508766</v>
      </c>
      <c r="E54" s="81">
        <f t="shared" si="5"/>
        <v>87612226</v>
      </c>
      <c r="F54" s="81">
        <f t="shared" si="5"/>
        <v>777235231</v>
      </c>
      <c r="G54" s="81">
        <f t="shared" si="5"/>
        <v>705836356</v>
      </c>
      <c r="H54" s="81">
        <f t="shared" si="5"/>
        <v>143093258</v>
      </c>
      <c r="I54" s="82">
        <f t="shared" si="5"/>
        <v>3136016352</v>
      </c>
      <c r="J54" s="81">
        <f t="shared" si="5"/>
        <v>1695826362</v>
      </c>
      <c r="K54" s="81">
        <f t="shared" si="5"/>
        <v>66510535</v>
      </c>
      <c r="L54" s="82">
        <f t="shared" si="5"/>
        <v>4898353249</v>
      </c>
      <c r="N54" s="94"/>
    </row>
    <row r="55" spans="1:14" ht="15.75" thickTop="1">
      <c r="A55" s="30" t="s">
        <v>55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4">
      <c r="A56" s="4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4">
      <c r="A57" s="42" t="s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4">
      <c r="A58" s="42" t="s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4">
      <c r="A59" s="25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4">
      <c r="A60" s="25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4">
      <c r="A61" s="25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4">
      <c r="A62" s="25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4">
      <c r="A63" s="25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4">
      <c r="A64" s="25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5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5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5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5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5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5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5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5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5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5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5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5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5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5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5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5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5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5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5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5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5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5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5"/>
      <c r="B87" s="2"/>
      <c r="C87" s="2"/>
      <c r="D87" s="2"/>
      <c r="E87" s="2"/>
      <c r="F87" s="2"/>
      <c r="G87" s="2"/>
      <c r="H87" s="2"/>
      <c r="I87" s="2"/>
      <c r="J87" s="2"/>
      <c r="K87" s="2"/>
    </row>
  </sheetData>
  <mergeCells count="2">
    <mergeCell ref="C4:E4"/>
    <mergeCell ref="C34:E34"/>
  </mergeCells>
  <pageMargins left="0.7" right="0.7" top="0.75" bottom="0.75" header="0.3" footer="0.3"/>
  <pageSetup scale="70" orientation="landscape" r:id="rId1"/>
  <rowBreaks count="1" manualBreakCount="1">
    <brk id="30" max="16383" man="1"/>
  </rowBreaks>
  <ignoredErrors>
    <ignoredError sqref="C54:L54 C24:J24 L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opLeftCell="A13" workbookViewId="0">
      <selection activeCell="A22" sqref="A22:A26"/>
    </sheetView>
  </sheetViews>
  <sheetFormatPr defaultRowHeight="15"/>
  <cols>
    <col min="1" max="1" width="33.85546875" style="25" customWidth="1"/>
    <col min="2" max="11" width="12.5703125" style="2" customWidth="1"/>
    <col min="12" max="14" width="16.42578125" style="2" customWidth="1"/>
    <col min="15" max="15" width="12.5703125" style="2" bestFit="1" customWidth="1"/>
    <col min="16" max="16384" width="9.140625" style="2"/>
  </cols>
  <sheetData>
    <row r="1" spans="1:15">
      <c r="A1" s="50" t="s">
        <v>0</v>
      </c>
      <c r="B1" s="1"/>
      <c r="C1" s="1"/>
      <c r="D1" s="1"/>
      <c r="E1" s="1"/>
      <c r="F1" s="1"/>
      <c r="G1" s="1"/>
      <c r="H1" s="1"/>
      <c r="I1" s="1"/>
      <c r="J1" s="59"/>
      <c r="K1" s="1"/>
      <c r="L1" s="1"/>
      <c r="M1" s="1"/>
    </row>
    <row r="2" spans="1:15">
      <c r="A2" s="55" t="s">
        <v>53</v>
      </c>
      <c r="B2" s="1"/>
      <c r="C2" s="1"/>
      <c r="D2" s="1"/>
      <c r="E2" s="1"/>
      <c r="F2" s="1"/>
      <c r="G2" s="1"/>
      <c r="H2" s="1"/>
      <c r="I2" s="1"/>
      <c r="J2" s="59"/>
      <c r="K2" s="1"/>
      <c r="L2" s="1"/>
      <c r="M2" s="1"/>
    </row>
    <row r="3" spans="1:15" ht="15.75" thickBot="1">
      <c r="A3" s="3"/>
      <c r="B3" s="1"/>
      <c r="C3" s="1"/>
      <c r="D3" s="1"/>
      <c r="E3" s="1"/>
      <c r="F3" s="1"/>
      <c r="G3" s="1"/>
      <c r="H3" s="1"/>
      <c r="I3" s="1"/>
      <c r="J3" s="59"/>
      <c r="K3" s="1"/>
      <c r="L3" s="1"/>
      <c r="M3" s="1"/>
    </row>
    <row r="4" spans="1:15" ht="15.75" thickTop="1">
      <c r="A4" s="28"/>
      <c r="B4" s="5"/>
      <c r="C4" s="6" t="s">
        <v>31</v>
      </c>
      <c r="D4" s="7"/>
      <c r="E4" s="7"/>
      <c r="F4" s="8" t="s">
        <v>32</v>
      </c>
      <c r="G4" s="9"/>
      <c r="H4" s="5"/>
      <c r="I4" s="20"/>
      <c r="J4" s="40"/>
      <c r="K4" s="10"/>
      <c r="L4" s="11"/>
      <c r="M4" s="22"/>
    </row>
    <row r="5" spans="1:15">
      <c r="A5" s="26"/>
      <c r="B5" s="12"/>
      <c r="C5" s="13"/>
      <c r="D5" s="13"/>
      <c r="E5" s="13"/>
      <c r="F5" s="14" t="s">
        <v>33</v>
      </c>
      <c r="G5" s="14" t="s">
        <v>32</v>
      </c>
      <c r="H5" s="14" t="s">
        <v>34</v>
      </c>
      <c r="I5" s="21" t="s">
        <v>35</v>
      </c>
      <c r="J5" s="60"/>
      <c r="K5" s="15" t="s">
        <v>36</v>
      </c>
      <c r="L5" s="16"/>
      <c r="M5" s="23" t="s">
        <v>37</v>
      </c>
    </row>
    <row r="6" spans="1:15">
      <c r="A6" s="26"/>
      <c r="B6" s="14" t="s">
        <v>38</v>
      </c>
      <c r="C6" s="12"/>
      <c r="D6" s="12"/>
      <c r="E6" s="35" t="s">
        <v>60</v>
      </c>
      <c r="F6" s="14" t="s">
        <v>39</v>
      </c>
      <c r="G6" s="12" t="s">
        <v>33</v>
      </c>
      <c r="H6" s="14" t="s">
        <v>40</v>
      </c>
      <c r="I6" s="21" t="s">
        <v>40</v>
      </c>
      <c r="J6" s="60"/>
      <c r="K6" s="15" t="s">
        <v>40</v>
      </c>
      <c r="L6" s="17" t="s">
        <v>41</v>
      </c>
      <c r="M6" s="23" t="s">
        <v>42</v>
      </c>
    </row>
    <row r="7" spans="1:15">
      <c r="A7" s="29"/>
      <c r="B7" s="27" t="s">
        <v>43</v>
      </c>
      <c r="C7" s="27" t="s">
        <v>44</v>
      </c>
      <c r="D7" s="27" t="s">
        <v>45</v>
      </c>
      <c r="E7" s="27" t="s">
        <v>61</v>
      </c>
      <c r="F7" s="27" t="s">
        <v>46</v>
      </c>
      <c r="G7" s="27" t="s">
        <v>47</v>
      </c>
      <c r="H7" s="27" t="s">
        <v>48</v>
      </c>
      <c r="I7" s="46" t="s">
        <v>49</v>
      </c>
      <c r="J7" s="44"/>
      <c r="K7" s="38" t="s">
        <v>50</v>
      </c>
      <c r="L7" s="39" t="s">
        <v>51</v>
      </c>
      <c r="M7" s="47" t="s">
        <v>52</v>
      </c>
    </row>
    <row r="8" spans="1:15">
      <c r="A8" s="50" t="s">
        <v>1</v>
      </c>
      <c r="B8" s="51">
        <v>2862212</v>
      </c>
      <c r="C8" s="51">
        <v>3720522</v>
      </c>
      <c r="D8" s="51">
        <v>941759</v>
      </c>
      <c r="E8" s="48">
        <v>15579</v>
      </c>
      <c r="F8" s="51">
        <v>4106148</v>
      </c>
      <c r="G8" s="52" t="s">
        <v>2</v>
      </c>
      <c r="H8" s="51">
        <v>233456</v>
      </c>
      <c r="I8" s="51">
        <v>11879676</v>
      </c>
      <c r="J8" s="51">
        <f>SUM(B8:H8)</f>
        <v>11879676</v>
      </c>
      <c r="K8" s="51">
        <v>15525835</v>
      </c>
      <c r="L8" s="52" t="s">
        <v>2</v>
      </c>
      <c r="M8" s="51">
        <v>27405511</v>
      </c>
      <c r="N8" s="64">
        <f>SUM(J8:L8)</f>
        <v>27405511</v>
      </c>
      <c r="O8" s="61">
        <f>M8-N8</f>
        <v>0</v>
      </c>
    </row>
    <row r="9" spans="1:15">
      <c r="A9" s="50" t="s">
        <v>3</v>
      </c>
      <c r="B9" s="51">
        <v>7535495</v>
      </c>
      <c r="C9" s="51">
        <v>499978</v>
      </c>
      <c r="D9" s="51">
        <v>26520</v>
      </c>
      <c r="E9" s="49" t="s">
        <v>2</v>
      </c>
      <c r="F9" s="51">
        <v>5172486</v>
      </c>
      <c r="G9" s="52" t="s">
        <v>2</v>
      </c>
      <c r="H9" s="51">
        <v>1039289</v>
      </c>
      <c r="I9" s="51">
        <v>14273768</v>
      </c>
      <c r="J9" s="51">
        <f t="shared" ref="J9:J22" si="0">SUM(B9:H9)</f>
        <v>14273768</v>
      </c>
      <c r="K9" s="51">
        <v>41205196</v>
      </c>
      <c r="L9" s="51">
        <v>2893928</v>
      </c>
      <c r="M9" s="51">
        <v>58372892</v>
      </c>
      <c r="N9" s="64">
        <f t="shared" ref="N9:N22" si="1">SUM(J9:L9)</f>
        <v>58372892</v>
      </c>
      <c r="O9" s="61">
        <f t="shared" ref="O9:O22" si="2">M9-N9</f>
        <v>0</v>
      </c>
    </row>
    <row r="10" spans="1:15">
      <c r="A10" s="50" t="s">
        <v>4</v>
      </c>
      <c r="B10" s="51">
        <v>17353425</v>
      </c>
      <c r="C10" s="51">
        <v>3109452</v>
      </c>
      <c r="D10" s="51">
        <v>1640881</v>
      </c>
      <c r="E10" s="48">
        <v>104867</v>
      </c>
      <c r="F10" s="51">
        <v>7470245</v>
      </c>
      <c r="G10" s="52" t="s">
        <v>2</v>
      </c>
      <c r="H10" s="51">
        <v>1140549</v>
      </c>
      <c r="I10" s="51">
        <v>30819419</v>
      </c>
      <c r="J10" s="51">
        <f t="shared" si="0"/>
        <v>30819419</v>
      </c>
      <c r="K10" s="51">
        <v>36662339</v>
      </c>
      <c r="L10" s="51">
        <v>124306</v>
      </c>
      <c r="M10" s="51">
        <v>67606064</v>
      </c>
      <c r="N10" s="64">
        <f t="shared" si="1"/>
        <v>67606064</v>
      </c>
      <c r="O10" s="61">
        <f t="shared" si="2"/>
        <v>0</v>
      </c>
    </row>
    <row r="11" spans="1:15">
      <c r="A11" s="50" t="s">
        <v>5</v>
      </c>
      <c r="B11" s="51">
        <v>100359778</v>
      </c>
      <c r="C11" s="51">
        <v>11157504</v>
      </c>
      <c r="D11" s="51">
        <v>6514926</v>
      </c>
      <c r="E11" s="48">
        <v>10344893</v>
      </c>
      <c r="F11" s="51">
        <v>33250610</v>
      </c>
      <c r="G11" s="52" t="s">
        <v>2</v>
      </c>
      <c r="H11" s="51">
        <v>13881194</v>
      </c>
      <c r="I11" s="51">
        <v>175508905</v>
      </c>
      <c r="J11" s="51">
        <f t="shared" si="0"/>
        <v>175508905</v>
      </c>
      <c r="K11" s="51">
        <v>105855694</v>
      </c>
      <c r="L11" s="51">
        <v>2294884</v>
      </c>
      <c r="M11" s="51">
        <v>283659483</v>
      </c>
      <c r="N11" s="64">
        <f t="shared" si="1"/>
        <v>283659483</v>
      </c>
      <c r="O11" s="61">
        <f t="shared" si="2"/>
        <v>0</v>
      </c>
    </row>
    <row r="12" spans="1:15">
      <c r="A12" s="50" t="s">
        <v>6</v>
      </c>
      <c r="B12" s="51">
        <v>60291871</v>
      </c>
      <c r="C12" s="51">
        <v>20120621</v>
      </c>
      <c r="D12" s="51">
        <v>2280203</v>
      </c>
      <c r="E12" s="48">
        <v>12291399</v>
      </c>
      <c r="F12" s="51">
        <v>16235088</v>
      </c>
      <c r="G12" s="52" t="s">
        <v>2</v>
      </c>
      <c r="H12" s="51">
        <v>16649265</v>
      </c>
      <c r="I12" s="51">
        <v>115577048</v>
      </c>
      <c r="J12" s="51">
        <f t="shared" si="0"/>
        <v>127868447</v>
      </c>
      <c r="K12" s="51">
        <v>57845592</v>
      </c>
      <c r="L12" s="51">
        <v>5769494</v>
      </c>
      <c r="M12" s="51">
        <v>179192134</v>
      </c>
      <c r="N12" s="64">
        <f t="shared" si="1"/>
        <v>191483533</v>
      </c>
      <c r="O12" s="61">
        <f t="shared" si="2"/>
        <v>-12291399</v>
      </c>
    </row>
    <row r="13" spans="1:15">
      <c r="A13" s="50" t="s">
        <v>7</v>
      </c>
      <c r="B13" s="51">
        <v>23957747</v>
      </c>
      <c r="C13" s="51">
        <v>461532</v>
      </c>
      <c r="D13" s="51">
        <v>614408</v>
      </c>
      <c r="E13" s="49" t="s">
        <v>2</v>
      </c>
      <c r="F13" s="51">
        <v>8420239</v>
      </c>
      <c r="G13" s="52" t="s">
        <v>2</v>
      </c>
      <c r="H13" s="51">
        <v>1145655</v>
      </c>
      <c r="I13" s="51">
        <v>34599581</v>
      </c>
      <c r="J13" s="51">
        <f t="shared" si="0"/>
        <v>34599581</v>
      </c>
      <c r="K13" s="51">
        <v>32958208</v>
      </c>
      <c r="L13" s="51">
        <v>1102189</v>
      </c>
      <c r="M13" s="51">
        <v>68659978</v>
      </c>
      <c r="N13" s="64">
        <f t="shared" si="1"/>
        <v>68659978</v>
      </c>
      <c r="O13" s="61">
        <f t="shared" si="2"/>
        <v>0</v>
      </c>
    </row>
    <row r="14" spans="1:15">
      <c r="A14" s="50" t="s">
        <v>8</v>
      </c>
      <c r="B14" s="51">
        <v>35685508</v>
      </c>
      <c r="C14" s="51">
        <v>2561737</v>
      </c>
      <c r="D14" s="51">
        <v>1766582</v>
      </c>
      <c r="E14" s="48">
        <v>926414</v>
      </c>
      <c r="F14" s="51">
        <v>20120603</v>
      </c>
      <c r="G14" s="52" t="s">
        <v>2</v>
      </c>
      <c r="H14" s="51">
        <v>5824439</v>
      </c>
      <c r="I14" s="51">
        <v>65958869</v>
      </c>
      <c r="J14" s="51">
        <f t="shared" si="0"/>
        <v>66885283</v>
      </c>
      <c r="K14" s="51">
        <v>39078998</v>
      </c>
      <c r="L14" s="52" t="s">
        <v>2</v>
      </c>
      <c r="M14" s="51">
        <v>105037867</v>
      </c>
      <c r="N14" s="64">
        <f t="shared" si="1"/>
        <v>105964281</v>
      </c>
      <c r="O14" s="61">
        <f t="shared" si="2"/>
        <v>-926414</v>
      </c>
    </row>
    <row r="15" spans="1:15">
      <c r="A15" s="50" t="s">
        <v>9</v>
      </c>
      <c r="B15" s="51">
        <v>67386163</v>
      </c>
      <c r="C15" s="51">
        <v>6391476</v>
      </c>
      <c r="D15" s="51">
        <v>5401087</v>
      </c>
      <c r="E15" s="48">
        <v>1217299</v>
      </c>
      <c r="F15" s="51">
        <v>27734251</v>
      </c>
      <c r="G15" s="52" t="s">
        <v>2</v>
      </c>
      <c r="H15" s="51">
        <v>8121753</v>
      </c>
      <c r="I15" s="51">
        <v>115150823</v>
      </c>
      <c r="J15" s="51">
        <f t="shared" si="0"/>
        <v>116252029</v>
      </c>
      <c r="K15" s="51">
        <v>63126515</v>
      </c>
      <c r="L15" s="51">
        <v>1863940</v>
      </c>
      <c r="M15" s="51">
        <v>180141278</v>
      </c>
      <c r="N15" s="64">
        <f t="shared" si="1"/>
        <v>181242484</v>
      </c>
      <c r="O15" s="61">
        <f t="shared" si="2"/>
        <v>-1101206</v>
      </c>
    </row>
    <row r="16" spans="1:15">
      <c r="A16" s="50" t="s">
        <v>10</v>
      </c>
      <c r="B16" s="51">
        <v>26792968</v>
      </c>
      <c r="C16" s="51">
        <v>2495681</v>
      </c>
      <c r="D16" s="51">
        <v>89914</v>
      </c>
      <c r="E16" s="48">
        <v>108419</v>
      </c>
      <c r="F16" s="51">
        <v>23004736</v>
      </c>
      <c r="G16" s="52" t="s">
        <v>2</v>
      </c>
      <c r="H16" s="51">
        <v>2539946</v>
      </c>
      <c r="I16" s="51">
        <v>54923245</v>
      </c>
      <c r="J16" s="51">
        <f t="shared" si="0"/>
        <v>55031664</v>
      </c>
      <c r="K16" s="51">
        <v>45723771</v>
      </c>
      <c r="L16" s="51">
        <v>1881599</v>
      </c>
      <c r="M16" s="51">
        <v>102528615</v>
      </c>
      <c r="N16" s="64">
        <f t="shared" si="1"/>
        <v>102637034</v>
      </c>
      <c r="O16" s="61">
        <f t="shared" si="2"/>
        <v>-108419</v>
      </c>
    </row>
    <row r="17" spans="1:15">
      <c r="A17" s="50" t="s">
        <v>11</v>
      </c>
      <c r="B17" s="51">
        <v>61449851</v>
      </c>
      <c r="C17" s="51">
        <v>1617743</v>
      </c>
      <c r="D17" s="51">
        <v>80602</v>
      </c>
      <c r="E17" s="49" t="s">
        <v>2</v>
      </c>
      <c r="F17" s="51">
        <v>29492088</v>
      </c>
      <c r="G17" s="52" t="s">
        <v>2</v>
      </c>
      <c r="H17" s="51">
        <v>8059115</v>
      </c>
      <c r="I17" s="51">
        <v>100699399</v>
      </c>
      <c r="J17" s="51">
        <f t="shared" si="0"/>
        <v>100699399</v>
      </c>
      <c r="K17" s="51">
        <v>74459621</v>
      </c>
      <c r="L17" s="51">
        <v>1300997</v>
      </c>
      <c r="M17" s="51">
        <v>176460017</v>
      </c>
      <c r="N17" s="64">
        <f t="shared" si="1"/>
        <v>176460017</v>
      </c>
      <c r="O17" s="61">
        <f t="shared" si="2"/>
        <v>0</v>
      </c>
    </row>
    <row r="18" spans="1:15">
      <c r="A18" s="50" t="s">
        <v>12</v>
      </c>
      <c r="B18" s="51">
        <v>278532096</v>
      </c>
      <c r="C18" s="51">
        <v>125583640</v>
      </c>
      <c r="D18" s="51">
        <v>37827238</v>
      </c>
      <c r="E18" s="48">
        <v>46334677</v>
      </c>
      <c r="F18" s="51">
        <v>395267125</v>
      </c>
      <c r="G18" s="51">
        <v>656903319</v>
      </c>
      <c r="H18" s="51">
        <v>99045291</v>
      </c>
      <c r="I18" s="51">
        <v>1593158709</v>
      </c>
      <c r="J18" s="51">
        <f t="shared" si="0"/>
        <v>1639493386</v>
      </c>
      <c r="K18" s="51">
        <v>320573560</v>
      </c>
      <c r="L18" s="51">
        <v>67437466</v>
      </c>
      <c r="M18" s="51">
        <v>1981169735</v>
      </c>
      <c r="N18" s="64">
        <f t="shared" si="1"/>
        <v>2027504412</v>
      </c>
      <c r="O18" s="61">
        <f t="shared" si="2"/>
        <v>-46334677</v>
      </c>
    </row>
    <row r="19" spans="1:15">
      <c r="A19" s="50" t="s">
        <v>13</v>
      </c>
      <c r="B19" s="51">
        <v>124836203</v>
      </c>
      <c r="C19" s="51">
        <v>24860274</v>
      </c>
      <c r="D19" s="51">
        <v>5297879</v>
      </c>
      <c r="E19" s="48">
        <v>6812075</v>
      </c>
      <c r="F19" s="51">
        <v>62549182</v>
      </c>
      <c r="G19" s="52" t="s">
        <v>2</v>
      </c>
      <c r="H19" s="51">
        <v>21920368</v>
      </c>
      <c r="I19" s="51">
        <v>239463906</v>
      </c>
      <c r="J19" s="51">
        <f t="shared" si="0"/>
        <v>246275981</v>
      </c>
      <c r="K19" s="51">
        <v>111772043</v>
      </c>
      <c r="L19" s="51">
        <v>395269</v>
      </c>
      <c r="M19" s="51">
        <v>351631218</v>
      </c>
      <c r="N19" s="64">
        <f t="shared" si="1"/>
        <v>358443293</v>
      </c>
      <c r="O19" s="61">
        <f t="shared" si="2"/>
        <v>-6812075</v>
      </c>
    </row>
    <row r="20" spans="1:15">
      <c r="A20" s="50" t="s">
        <v>14</v>
      </c>
      <c r="B20" s="51">
        <v>81650933</v>
      </c>
      <c r="C20" s="51">
        <v>10246840</v>
      </c>
      <c r="D20" s="51">
        <v>7151153</v>
      </c>
      <c r="E20" s="48">
        <v>5551663</v>
      </c>
      <c r="F20" s="51">
        <v>18017213</v>
      </c>
      <c r="G20" s="52" t="s">
        <v>2</v>
      </c>
      <c r="H20" s="51">
        <v>12276945</v>
      </c>
      <c r="I20" s="51">
        <v>129343084</v>
      </c>
      <c r="J20" s="51">
        <f t="shared" si="0"/>
        <v>134894747</v>
      </c>
      <c r="K20" s="51">
        <v>78625521</v>
      </c>
      <c r="L20" s="51">
        <v>5916783</v>
      </c>
      <c r="M20" s="51">
        <v>213885388</v>
      </c>
      <c r="N20" s="64">
        <f t="shared" si="1"/>
        <v>219437051</v>
      </c>
      <c r="O20" s="61">
        <f t="shared" si="2"/>
        <v>-5551663</v>
      </c>
    </row>
    <row r="21" spans="1:15">
      <c r="A21" s="50" t="s">
        <v>15</v>
      </c>
      <c r="B21" s="52" t="s">
        <v>2</v>
      </c>
      <c r="C21" s="51">
        <v>4070718</v>
      </c>
      <c r="D21" s="51">
        <v>3280819</v>
      </c>
      <c r="E21" s="48">
        <v>32629</v>
      </c>
      <c r="F21" s="51">
        <v>21153665</v>
      </c>
      <c r="G21" s="52" t="s">
        <v>2</v>
      </c>
      <c r="H21" s="51">
        <v>19716620</v>
      </c>
      <c r="I21" s="51">
        <v>48221822</v>
      </c>
      <c r="J21" s="51">
        <f t="shared" si="0"/>
        <v>48254451</v>
      </c>
      <c r="K21" s="51">
        <v>43155457</v>
      </c>
      <c r="L21" s="51">
        <v>6207</v>
      </c>
      <c r="M21" s="51">
        <v>91383486</v>
      </c>
      <c r="N21" s="64">
        <f t="shared" si="1"/>
        <v>91416115</v>
      </c>
      <c r="O21" s="61">
        <f t="shared" si="2"/>
        <v>-32629</v>
      </c>
    </row>
    <row r="22" spans="1:15" ht="15" customHeight="1">
      <c r="A22" s="50" t="s">
        <v>59</v>
      </c>
      <c r="B22" s="51">
        <v>888694250</v>
      </c>
      <c r="C22" s="51">
        <v>216897718</v>
      </c>
      <c r="D22" s="51">
        <v>72913971</v>
      </c>
      <c r="E22" s="48">
        <v>83739914</v>
      </c>
      <c r="F22" s="51">
        <v>671993679</v>
      </c>
      <c r="G22" s="51">
        <v>656903319</v>
      </c>
      <c r="H22" s="51">
        <v>211714331</v>
      </c>
      <c r="I22" s="51">
        <v>2729578254</v>
      </c>
      <c r="J22" s="51">
        <f t="shared" si="0"/>
        <v>2802857182</v>
      </c>
      <c r="K22" s="51">
        <v>1066568350</v>
      </c>
      <c r="L22" s="51">
        <v>90987062</v>
      </c>
      <c r="M22" s="51">
        <v>3887133666</v>
      </c>
      <c r="N22" s="64">
        <f t="shared" si="1"/>
        <v>3960412594</v>
      </c>
      <c r="O22" s="61">
        <f t="shared" si="2"/>
        <v>-73278928</v>
      </c>
    </row>
    <row r="23" spans="1:15" ht="15" customHeight="1">
      <c r="A23" s="30" t="s">
        <v>55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5" ht="15" customHeight="1">
      <c r="A24" s="4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5" ht="15" customHeight="1">
      <c r="A25" s="42" t="s">
        <v>56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5">
      <c r="A26" s="42" t="s">
        <v>57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5">
      <c r="A27" s="4"/>
      <c r="B27" s="1"/>
      <c r="C27" s="1"/>
      <c r="D27" s="1"/>
      <c r="E27" s="1"/>
      <c r="F27" s="1"/>
      <c r="G27" s="1"/>
      <c r="H27" s="1"/>
      <c r="I27" s="1"/>
      <c r="J27" s="59"/>
      <c r="K27" s="1"/>
      <c r="L27" s="1"/>
      <c r="M27" s="1"/>
    </row>
    <row r="28" spans="1:15">
      <c r="A28" s="4" t="s">
        <v>16</v>
      </c>
      <c r="B28" s="1"/>
      <c r="C28" s="1"/>
      <c r="D28" s="1"/>
      <c r="E28" s="1"/>
      <c r="F28" s="1"/>
      <c r="G28" s="1"/>
      <c r="H28" s="1"/>
      <c r="I28" s="1"/>
      <c r="J28" s="59"/>
      <c r="K28" s="1"/>
      <c r="L28" s="1"/>
      <c r="M28" s="1"/>
    </row>
    <row r="29" spans="1:15">
      <c r="A29" s="4" t="s">
        <v>54</v>
      </c>
      <c r="B29" s="1"/>
      <c r="C29" s="1"/>
      <c r="D29" s="1"/>
      <c r="E29" s="1"/>
      <c r="F29" s="1"/>
      <c r="G29" s="1"/>
      <c r="H29" s="1"/>
      <c r="I29" s="1"/>
      <c r="J29" s="59"/>
      <c r="K29" s="1"/>
      <c r="L29" s="1"/>
      <c r="M29" s="1"/>
    </row>
    <row r="30" spans="1:15" ht="15.75" thickBot="1">
      <c r="A30" s="4"/>
      <c r="B30" s="1"/>
      <c r="C30" s="1"/>
      <c r="D30" s="1"/>
      <c r="E30" s="1"/>
      <c r="F30" s="1"/>
      <c r="G30" s="1"/>
      <c r="H30" s="1"/>
      <c r="I30" s="1"/>
      <c r="J30" s="59"/>
      <c r="K30" s="1"/>
      <c r="L30" s="1"/>
      <c r="M30" s="1"/>
    </row>
    <row r="31" spans="1:15" ht="15.75" thickTop="1">
      <c r="A31" s="4"/>
      <c r="B31" s="5"/>
      <c r="C31" s="6" t="s">
        <v>31</v>
      </c>
      <c r="D31" s="7"/>
      <c r="E31" s="7"/>
      <c r="F31" s="8" t="s">
        <v>32</v>
      </c>
      <c r="G31" s="9"/>
      <c r="H31" s="5"/>
      <c r="I31" s="20"/>
      <c r="J31" s="40"/>
      <c r="K31" s="10"/>
      <c r="L31" s="11"/>
      <c r="M31" s="22"/>
    </row>
    <row r="32" spans="1:15">
      <c r="A32" s="26"/>
      <c r="B32" s="12"/>
      <c r="C32" s="13"/>
      <c r="D32" s="13"/>
      <c r="E32" s="34"/>
      <c r="F32" s="14" t="s">
        <v>33</v>
      </c>
      <c r="G32" s="14" t="s">
        <v>32</v>
      </c>
      <c r="H32" s="14" t="s">
        <v>34</v>
      </c>
      <c r="I32" s="21" t="s">
        <v>35</v>
      </c>
      <c r="J32" s="60"/>
      <c r="K32" s="15" t="s">
        <v>36</v>
      </c>
      <c r="L32" s="16"/>
      <c r="M32" s="23" t="s">
        <v>37</v>
      </c>
    </row>
    <row r="33" spans="1:14">
      <c r="A33" s="26"/>
      <c r="B33" s="14" t="s">
        <v>38</v>
      </c>
      <c r="C33" s="12"/>
      <c r="D33" s="12"/>
      <c r="E33" s="35" t="s">
        <v>60</v>
      </c>
      <c r="F33" s="14" t="s">
        <v>39</v>
      </c>
      <c r="G33" s="12" t="s">
        <v>33</v>
      </c>
      <c r="H33" s="14" t="s">
        <v>40</v>
      </c>
      <c r="I33" s="21" t="s">
        <v>40</v>
      </c>
      <c r="J33" s="60"/>
      <c r="K33" s="15" t="s">
        <v>40</v>
      </c>
      <c r="L33" s="17" t="s">
        <v>41</v>
      </c>
      <c r="M33" s="23" t="s">
        <v>42</v>
      </c>
    </row>
    <row r="34" spans="1:14">
      <c r="A34" s="26"/>
      <c r="B34" s="14" t="s">
        <v>43</v>
      </c>
      <c r="C34" s="14" t="s">
        <v>44</v>
      </c>
      <c r="D34" s="14" t="s">
        <v>45</v>
      </c>
      <c r="E34" s="27" t="s">
        <v>61</v>
      </c>
      <c r="F34" s="14" t="s">
        <v>46</v>
      </c>
      <c r="G34" s="14" t="s">
        <v>47</v>
      </c>
      <c r="H34" s="14" t="s">
        <v>48</v>
      </c>
      <c r="I34" s="21" t="s">
        <v>49</v>
      </c>
      <c r="J34" s="60"/>
      <c r="K34" s="18" t="s">
        <v>50</v>
      </c>
      <c r="L34" s="19" t="s">
        <v>51</v>
      </c>
      <c r="M34" s="24" t="s">
        <v>52</v>
      </c>
    </row>
    <row r="35" spans="1:14">
      <c r="A35" s="50" t="s">
        <v>17</v>
      </c>
      <c r="B35" s="51">
        <v>4167314</v>
      </c>
      <c r="C35" s="51">
        <v>28383394</v>
      </c>
      <c r="D35" s="51">
        <v>2015458</v>
      </c>
      <c r="E35" s="53">
        <v>2074238</v>
      </c>
      <c r="F35" s="51">
        <v>3881342</v>
      </c>
      <c r="G35" s="52" t="s">
        <v>2</v>
      </c>
      <c r="H35" s="52" t="s">
        <v>2</v>
      </c>
      <c r="I35" s="51">
        <v>40521746</v>
      </c>
      <c r="J35" s="51">
        <f>SUM(B35:H35)</f>
        <v>40521746</v>
      </c>
      <c r="K35" s="51">
        <v>25948990</v>
      </c>
      <c r="L35" s="52" t="s">
        <v>2</v>
      </c>
      <c r="M35" s="51">
        <v>66470736</v>
      </c>
      <c r="N35" s="61">
        <f t="shared" ref="N35:N49" si="3">SUM(J35:L35)</f>
        <v>66470736</v>
      </c>
    </row>
    <row r="36" spans="1:14">
      <c r="A36" s="50" t="s">
        <v>18</v>
      </c>
      <c r="B36" s="51">
        <v>4257793</v>
      </c>
      <c r="C36" s="51">
        <v>696210</v>
      </c>
      <c r="D36" s="51">
        <v>612274</v>
      </c>
      <c r="E36" s="53">
        <v>346135</v>
      </c>
      <c r="F36" s="51">
        <v>2954776</v>
      </c>
      <c r="G36" s="52" t="s">
        <v>2</v>
      </c>
      <c r="H36" s="52" t="s">
        <v>2</v>
      </c>
      <c r="I36" s="51">
        <v>8867188</v>
      </c>
      <c r="J36" s="51">
        <f t="shared" ref="J36:J49" si="4">SUM(B36:H36)</f>
        <v>8867188</v>
      </c>
      <c r="K36" s="51">
        <v>20852558</v>
      </c>
      <c r="L36" s="52" t="s">
        <v>2</v>
      </c>
      <c r="M36" s="51">
        <v>29719746</v>
      </c>
      <c r="N36" s="61">
        <f t="shared" si="3"/>
        <v>29719746</v>
      </c>
    </row>
    <row r="37" spans="1:14">
      <c r="A37" s="50" t="s">
        <v>19</v>
      </c>
      <c r="B37" s="51">
        <v>7419543</v>
      </c>
      <c r="C37" s="51">
        <v>2152670</v>
      </c>
      <c r="D37" s="51">
        <v>2508215</v>
      </c>
      <c r="E37" s="58" t="s">
        <v>2</v>
      </c>
      <c r="F37" s="51">
        <v>1061617</v>
      </c>
      <c r="G37" s="52" t="s">
        <v>2</v>
      </c>
      <c r="H37" s="51">
        <v>3720619</v>
      </c>
      <c r="I37" s="51">
        <v>16862664</v>
      </c>
      <c r="J37" s="51">
        <f t="shared" si="4"/>
        <v>16862664</v>
      </c>
      <c r="K37" s="51">
        <v>29043248</v>
      </c>
      <c r="L37" s="52" t="s">
        <v>2</v>
      </c>
      <c r="M37" s="51">
        <v>45905912</v>
      </c>
      <c r="N37" s="61">
        <f t="shared" si="3"/>
        <v>45905912</v>
      </c>
    </row>
    <row r="38" spans="1:14">
      <c r="A38" s="50" t="s">
        <v>20</v>
      </c>
      <c r="B38" s="51">
        <v>6023504</v>
      </c>
      <c r="C38" s="51">
        <v>405607</v>
      </c>
      <c r="D38" s="51">
        <v>2409699</v>
      </c>
      <c r="E38" s="53">
        <v>451456</v>
      </c>
      <c r="F38" s="51">
        <v>2199235</v>
      </c>
      <c r="G38" s="52" t="s">
        <v>2</v>
      </c>
      <c r="H38" s="51">
        <v>942175</v>
      </c>
      <c r="I38" s="51">
        <v>11980220</v>
      </c>
      <c r="J38" s="51">
        <f t="shared" si="4"/>
        <v>12431676</v>
      </c>
      <c r="K38" s="51">
        <v>6752917</v>
      </c>
      <c r="L38" s="51">
        <v>1028896</v>
      </c>
      <c r="M38" s="51">
        <v>19762033</v>
      </c>
      <c r="N38" s="61">
        <f t="shared" si="3"/>
        <v>20213489</v>
      </c>
    </row>
    <row r="39" spans="1:14">
      <c r="A39" s="50" t="s">
        <v>21</v>
      </c>
      <c r="B39" s="51">
        <v>20972166</v>
      </c>
      <c r="C39" s="51">
        <v>6005566</v>
      </c>
      <c r="D39" s="51">
        <v>4305804</v>
      </c>
      <c r="E39" s="58" t="s">
        <v>2</v>
      </c>
      <c r="F39" s="51">
        <v>10271927</v>
      </c>
      <c r="G39" s="52" t="s">
        <v>2</v>
      </c>
      <c r="H39" s="51">
        <v>5686649</v>
      </c>
      <c r="I39" s="51">
        <v>47242112</v>
      </c>
      <c r="J39" s="51">
        <f t="shared" si="4"/>
        <v>47242112</v>
      </c>
      <c r="K39" s="51">
        <v>98373333</v>
      </c>
      <c r="L39" s="52" t="s">
        <v>2</v>
      </c>
      <c r="M39" s="51">
        <v>145615445</v>
      </c>
      <c r="N39" s="61">
        <f t="shared" si="3"/>
        <v>145615445</v>
      </c>
    </row>
    <row r="40" spans="1:14">
      <c r="A40" s="50" t="s">
        <v>22</v>
      </c>
      <c r="B40" s="51">
        <v>8526310</v>
      </c>
      <c r="C40" s="51">
        <v>1969496</v>
      </c>
      <c r="D40" s="51">
        <v>932257</v>
      </c>
      <c r="E40" s="58" t="s">
        <v>2</v>
      </c>
      <c r="F40" s="51">
        <v>3689509</v>
      </c>
      <c r="G40" s="52" t="s">
        <v>2</v>
      </c>
      <c r="H40" s="51">
        <v>711770</v>
      </c>
      <c r="I40" s="51">
        <v>15829342</v>
      </c>
      <c r="J40" s="51">
        <f t="shared" si="4"/>
        <v>15829342</v>
      </c>
      <c r="K40" s="51">
        <v>20757926</v>
      </c>
      <c r="L40" s="51">
        <v>79697</v>
      </c>
      <c r="M40" s="51">
        <v>36666965</v>
      </c>
      <c r="N40" s="61">
        <f t="shared" si="3"/>
        <v>36666965</v>
      </c>
    </row>
    <row r="41" spans="1:14">
      <c r="A41" s="50" t="s">
        <v>23</v>
      </c>
      <c r="B41" s="51">
        <v>1047674</v>
      </c>
      <c r="C41" s="51">
        <v>1173655</v>
      </c>
      <c r="D41" s="51">
        <v>24243</v>
      </c>
      <c r="E41" s="53">
        <v>18096</v>
      </c>
      <c r="F41" s="51">
        <v>521770</v>
      </c>
      <c r="G41" s="52" t="s">
        <v>2</v>
      </c>
      <c r="H41" s="51">
        <v>614296</v>
      </c>
      <c r="I41" s="51">
        <v>3381638</v>
      </c>
      <c r="J41" s="51">
        <f t="shared" si="4"/>
        <v>3399734</v>
      </c>
      <c r="K41" s="51">
        <v>12166348</v>
      </c>
      <c r="L41" s="52" t="s">
        <v>2</v>
      </c>
      <c r="M41" s="51">
        <v>15547986</v>
      </c>
      <c r="N41" s="61">
        <f t="shared" si="3"/>
        <v>15566082</v>
      </c>
    </row>
    <row r="42" spans="1:14">
      <c r="A42" s="50" t="s">
        <v>24</v>
      </c>
      <c r="B42" s="51">
        <v>10178198</v>
      </c>
      <c r="C42" s="52" t="s">
        <v>2</v>
      </c>
      <c r="D42" s="52" t="s">
        <v>2</v>
      </c>
      <c r="E42" s="53">
        <v>47528</v>
      </c>
      <c r="F42" s="51">
        <v>3375862</v>
      </c>
      <c r="G42" s="52" t="s">
        <v>2</v>
      </c>
      <c r="H42" s="51">
        <v>149883</v>
      </c>
      <c r="I42" s="51">
        <v>13703943</v>
      </c>
      <c r="J42" s="51">
        <f t="shared" si="4"/>
        <v>13751471</v>
      </c>
      <c r="K42" s="51">
        <v>18295184</v>
      </c>
      <c r="L42" s="51">
        <v>11463</v>
      </c>
      <c r="M42" s="51">
        <v>32010590</v>
      </c>
      <c r="N42" s="61">
        <f t="shared" si="3"/>
        <v>32058118</v>
      </c>
    </row>
    <row r="43" spans="1:14">
      <c r="A43" s="50" t="s">
        <v>25</v>
      </c>
      <c r="B43" s="51">
        <v>5489076</v>
      </c>
      <c r="C43" s="52" t="s">
        <v>2</v>
      </c>
      <c r="D43" s="52" t="s">
        <v>2</v>
      </c>
      <c r="E43" s="58" t="s">
        <v>2</v>
      </c>
      <c r="F43" s="51">
        <v>1781922</v>
      </c>
      <c r="G43" s="52" t="s">
        <v>2</v>
      </c>
      <c r="H43" s="52" t="s">
        <v>2</v>
      </c>
      <c r="I43" s="51">
        <v>7270998</v>
      </c>
      <c r="J43" s="51">
        <f t="shared" si="4"/>
        <v>7270998</v>
      </c>
      <c r="K43" s="51">
        <v>15588594</v>
      </c>
      <c r="L43" s="51">
        <v>66956</v>
      </c>
      <c r="M43" s="51">
        <v>22926548</v>
      </c>
      <c r="N43" s="61">
        <f t="shared" si="3"/>
        <v>22926548</v>
      </c>
    </row>
    <row r="44" spans="1:14">
      <c r="A44" s="50" t="s">
        <v>26</v>
      </c>
      <c r="B44" s="51">
        <v>12779255</v>
      </c>
      <c r="C44" s="51">
        <v>3760424</v>
      </c>
      <c r="D44" s="51">
        <v>1728940</v>
      </c>
      <c r="E44" s="58" t="s">
        <v>2</v>
      </c>
      <c r="F44" s="51">
        <v>10461265</v>
      </c>
      <c r="G44" s="52" t="s">
        <v>2</v>
      </c>
      <c r="H44" s="51">
        <v>1118482</v>
      </c>
      <c r="I44" s="51">
        <v>29848366</v>
      </c>
      <c r="J44" s="51">
        <f t="shared" si="4"/>
        <v>29848366</v>
      </c>
      <c r="K44" s="51">
        <v>53635350</v>
      </c>
      <c r="L44" s="52" t="s">
        <v>2</v>
      </c>
      <c r="M44" s="51">
        <v>83483716</v>
      </c>
      <c r="N44" s="61">
        <f t="shared" si="3"/>
        <v>83483716</v>
      </c>
    </row>
    <row r="45" spans="1:14">
      <c r="A45" s="50" t="s">
        <v>27</v>
      </c>
      <c r="B45" s="51">
        <v>35020292</v>
      </c>
      <c r="C45" s="52" t="s">
        <v>2</v>
      </c>
      <c r="D45" s="52" t="s">
        <v>2</v>
      </c>
      <c r="E45" s="53">
        <v>5253880</v>
      </c>
      <c r="F45" s="51">
        <v>12153400</v>
      </c>
      <c r="G45" s="52" t="s">
        <v>2</v>
      </c>
      <c r="H45" s="51">
        <v>2492874</v>
      </c>
      <c r="I45" s="51">
        <v>54920446</v>
      </c>
      <c r="J45" s="51">
        <f t="shared" si="4"/>
        <v>54920446</v>
      </c>
      <c r="K45" s="51">
        <v>174184189</v>
      </c>
      <c r="L45" s="52" t="s">
        <v>2</v>
      </c>
      <c r="M45" s="51">
        <v>229104635</v>
      </c>
      <c r="N45" s="61">
        <f t="shared" si="3"/>
        <v>229104635</v>
      </c>
    </row>
    <row r="46" spans="1:14">
      <c r="A46" s="50" t="s">
        <v>28</v>
      </c>
      <c r="B46" s="51">
        <v>12179472</v>
      </c>
      <c r="C46" s="51">
        <v>1425820</v>
      </c>
      <c r="D46" s="51">
        <v>4184528</v>
      </c>
      <c r="E46" s="53">
        <v>77092</v>
      </c>
      <c r="F46" s="51">
        <v>2469695</v>
      </c>
      <c r="G46" s="52" t="s">
        <v>2</v>
      </c>
      <c r="H46" s="51">
        <v>734177</v>
      </c>
      <c r="I46" s="51">
        <v>20993692</v>
      </c>
      <c r="J46" s="51">
        <f t="shared" si="4"/>
        <v>21070784</v>
      </c>
      <c r="K46" s="51">
        <v>31523115</v>
      </c>
      <c r="L46" s="52" t="s">
        <v>2</v>
      </c>
      <c r="M46" s="51">
        <v>52516807</v>
      </c>
      <c r="N46" s="61">
        <f t="shared" si="3"/>
        <v>52593899</v>
      </c>
    </row>
    <row r="47" spans="1:14">
      <c r="A47" s="50" t="s">
        <v>29</v>
      </c>
      <c r="B47" s="51">
        <v>6193214</v>
      </c>
      <c r="C47" s="51">
        <v>2443732</v>
      </c>
      <c r="D47" s="51">
        <v>3416187</v>
      </c>
      <c r="E47" s="58" t="s">
        <v>2</v>
      </c>
      <c r="F47" s="51">
        <v>4611107</v>
      </c>
      <c r="G47" s="52" t="s">
        <v>2</v>
      </c>
      <c r="H47" s="51">
        <v>476535</v>
      </c>
      <c r="I47" s="51">
        <v>17140775</v>
      </c>
      <c r="J47" s="51">
        <f t="shared" si="4"/>
        <v>17140775</v>
      </c>
      <c r="K47" s="51">
        <v>26252924</v>
      </c>
      <c r="L47" s="52" t="s">
        <v>2</v>
      </c>
      <c r="M47" s="51">
        <v>43393699</v>
      </c>
      <c r="N47" s="61">
        <f t="shared" si="3"/>
        <v>43393699</v>
      </c>
    </row>
    <row r="48" spans="1:14">
      <c r="A48" s="50" t="s">
        <v>30</v>
      </c>
      <c r="B48" s="51">
        <v>82813</v>
      </c>
      <c r="C48" s="52" t="s">
        <v>2</v>
      </c>
      <c r="D48" s="52" t="s">
        <v>2</v>
      </c>
      <c r="E48" s="58" t="s">
        <v>2</v>
      </c>
      <c r="F48" s="51">
        <v>3063197</v>
      </c>
      <c r="G48" s="52" t="s">
        <v>2</v>
      </c>
      <c r="H48" s="51">
        <v>262830</v>
      </c>
      <c r="I48" s="51">
        <v>3408840</v>
      </c>
      <c r="J48" s="51">
        <f t="shared" si="4"/>
        <v>3408840</v>
      </c>
      <c r="K48" s="51">
        <v>23160705</v>
      </c>
      <c r="L48" s="52" t="s">
        <v>2</v>
      </c>
      <c r="M48" s="51">
        <v>26569545</v>
      </c>
      <c r="N48" s="61">
        <f t="shared" si="3"/>
        <v>26569545</v>
      </c>
    </row>
    <row r="49" spans="1:14" ht="15" customHeight="1">
      <c r="A49" s="50" t="s">
        <v>58</v>
      </c>
      <c r="B49" s="51">
        <v>134336624</v>
      </c>
      <c r="C49" s="51">
        <v>48416574</v>
      </c>
      <c r="D49" s="51">
        <v>22137605</v>
      </c>
      <c r="E49" s="53">
        <v>8268425</v>
      </c>
      <c r="F49" s="51">
        <v>62496624</v>
      </c>
      <c r="G49" s="52" t="s">
        <v>2</v>
      </c>
      <c r="H49" s="51">
        <v>16910290</v>
      </c>
      <c r="I49" s="51">
        <v>291971970</v>
      </c>
      <c r="J49" s="51">
        <f t="shared" si="4"/>
        <v>292566142</v>
      </c>
      <c r="K49" s="51">
        <v>556535381</v>
      </c>
      <c r="L49" s="51">
        <v>1187012</v>
      </c>
      <c r="M49" s="51">
        <v>849694363</v>
      </c>
      <c r="N49" s="61">
        <f t="shared" si="3"/>
        <v>850288535</v>
      </c>
    </row>
    <row r="50" spans="1:14">
      <c r="A50" s="30" t="s">
        <v>55</v>
      </c>
      <c r="B50" s="56"/>
      <c r="C50" s="56"/>
      <c r="D50" s="56"/>
      <c r="E50" s="56"/>
      <c r="F50" s="56"/>
      <c r="G50" s="56"/>
      <c r="H50" s="56"/>
      <c r="I50" s="57"/>
      <c r="J50" s="57"/>
      <c r="K50" s="56"/>
      <c r="L50" s="56"/>
      <c r="M50" s="56"/>
    </row>
    <row r="51" spans="1:14">
      <c r="A51" s="42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4">
      <c r="A52" s="42" t="s">
        <v>56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4">
      <c r="A53" s="42" t="s">
        <v>57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</sheetData>
  <conditionalFormatting sqref="J35:J49">
    <cfRule type="expression" dxfId="3" priority="4">
      <formula>$J35=$I35</formula>
    </cfRule>
  </conditionalFormatting>
  <conditionalFormatting sqref="J8:J22">
    <cfRule type="expression" dxfId="2" priority="3">
      <formula>$J8=$I8</formula>
    </cfRule>
  </conditionalFormatting>
  <conditionalFormatting sqref="N35:N49">
    <cfRule type="expression" dxfId="1" priority="2">
      <formula>$N35=$M35</formula>
    </cfRule>
  </conditionalFormatting>
  <conditionalFormatting sqref="N8:N22">
    <cfRule type="expression" dxfId="0" priority="1">
      <formula>$N8=$M8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table089_090_1112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2014-12-04T16:09:24Z</dcterms:created>
  <dcterms:modified xsi:type="dcterms:W3CDTF">2015-05-21T15:14:57Z</dcterms:modified>
</cp:coreProperties>
</file>