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43" i="1"/>
  <c r="N43"/>
  <c r="O43"/>
  <c r="P43"/>
  <c r="Q43"/>
  <c r="R43"/>
  <c r="S43"/>
  <c r="L43"/>
  <c r="K43"/>
  <c r="K23"/>
  <c r="M23"/>
  <c r="N23"/>
  <c r="O23"/>
  <c r="P23"/>
  <c r="P88" s="1"/>
  <c r="Q23"/>
  <c r="R23"/>
  <c r="L23"/>
  <c r="S23"/>
  <c r="S11"/>
  <c r="S12"/>
  <c r="S13"/>
  <c r="S14"/>
  <c r="S15"/>
  <c r="S16"/>
  <c r="S17"/>
  <c r="S18"/>
  <c r="S19"/>
  <c r="S20"/>
  <c r="S21"/>
  <c r="S22"/>
  <c r="S10"/>
  <c r="M41"/>
  <c r="N41"/>
  <c r="O41"/>
  <c r="P41"/>
  <c r="Q41"/>
  <c r="R41"/>
  <c r="L41"/>
  <c r="K41"/>
  <c r="S41"/>
  <c r="S28"/>
  <c r="S29"/>
  <c r="S30"/>
  <c r="S31"/>
  <c r="S32"/>
  <c r="S33"/>
  <c r="S34"/>
  <c r="S35"/>
  <c r="S36"/>
  <c r="S37"/>
  <c r="S38"/>
  <c r="S39"/>
  <c r="S40"/>
  <c r="S27"/>
  <c r="L80"/>
  <c r="M80"/>
  <c r="N80"/>
  <c r="O80"/>
  <c r="O86" s="1"/>
  <c r="P80"/>
  <c r="Q80"/>
  <c r="Q86" s="1"/>
  <c r="R80"/>
  <c r="S80"/>
  <c r="K80"/>
  <c r="S56"/>
  <c r="S57"/>
  <c r="S86" s="1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55"/>
  <c r="C88"/>
  <c r="D88"/>
  <c r="E88"/>
  <c r="F88"/>
  <c r="G88"/>
  <c r="H88"/>
  <c r="I88"/>
  <c r="J88"/>
  <c r="B88"/>
  <c r="C86"/>
  <c r="D86"/>
  <c r="E86"/>
  <c r="F86"/>
  <c r="G86"/>
  <c r="H86"/>
  <c r="I86"/>
  <c r="J86"/>
  <c r="B86"/>
  <c r="J84"/>
  <c r="C80"/>
  <c r="D80"/>
  <c r="E80"/>
  <c r="F80"/>
  <c r="G80"/>
  <c r="H80"/>
  <c r="I80"/>
  <c r="J80"/>
  <c r="B80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55"/>
  <c r="C43"/>
  <c r="D43"/>
  <c r="E43"/>
  <c r="F43"/>
  <c r="G43"/>
  <c r="H43"/>
  <c r="I43"/>
  <c r="J43"/>
  <c r="B43"/>
  <c r="C41"/>
  <c r="D41"/>
  <c r="E41"/>
  <c r="F41"/>
  <c r="G41"/>
  <c r="H41"/>
  <c r="I41"/>
  <c r="J41"/>
  <c r="B41"/>
  <c r="J28"/>
  <c r="J29"/>
  <c r="J30"/>
  <c r="J31"/>
  <c r="J32"/>
  <c r="J33"/>
  <c r="J34"/>
  <c r="J35"/>
  <c r="J36"/>
  <c r="J37"/>
  <c r="J38"/>
  <c r="J39"/>
  <c r="J40"/>
  <c r="J27"/>
  <c r="C23"/>
  <c r="D23"/>
  <c r="E23"/>
  <c r="F23"/>
  <c r="G23"/>
  <c r="H23"/>
  <c r="I23"/>
  <c r="J23"/>
  <c r="B23"/>
  <c r="J11"/>
  <c r="J12"/>
  <c r="J13"/>
  <c r="J14"/>
  <c r="J15"/>
  <c r="J16"/>
  <c r="J17"/>
  <c r="J18"/>
  <c r="J19"/>
  <c r="J20"/>
  <c r="J21"/>
  <c r="J22"/>
  <c r="J10"/>
  <c r="N86"/>
  <c r="R86"/>
  <c r="P86"/>
  <c r="M86"/>
  <c r="L86"/>
  <c r="K86"/>
  <c r="K88"/>
  <c r="S88" l="1"/>
  <c r="O88"/>
  <c r="Q88"/>
  <c r="N88"/>
  <c r="R88"/>
  <c r="M88"/>
  <c r="L88"/>
</calcChain>
</file>

<file path=xl/sharedStrings.xml><?xml version="1.0" encoding="utf-8"?>
<sst xmlns="http://schemas.openxmlformats.org/spreadsheetml/2006/main" count="139" uniqueCount="82">
  <si>
    <t>COTTEY</t>
  </si>
  <si>
    <t>WENTWORTH</t>
  </si>
  <si>
    <t>AVILA</t>
  </si>
  <si>
    <t>CMU CLAS</t>
  </si>
  <si>
    <t>CMU GR/EXT</t>
  </si>
  <si>
    <t>COFO</t>
  </si>
  <si>
    <t>COLUMBIA</t>
  </si>
  <si>
    <t>CULVER</t>
  </si>
  <si>
    <t>DRURY</t>
  </si>
  <si>
    <t>EVANGLE</t>
  </si>
  <si>
    <t>FONTBOONE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</si>
  <si>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</si>
  <si>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</si>
  <si>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</si>
  <si>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</si>
  <si>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</si>
  <si>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</si>
  <si>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</si>
  <si>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</si>
  <si>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</si>
  <si>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</si>
  <si>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</si>
  <si>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</si>
  <si>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</si>
  <si>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</si>
  <si>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WUSTL</t>
  </si>
  <si>
    <t>CROWDER</t>
  </si>
  <si>
    <t>EAST CENTRAL</t>
  </si>
  <si>
    <t>JEFFERSON</t>
  </si>
  <si>
    <t>LINN STATE</t>
  </si>
  <si>
    <t>MCCKC LV</t>
  </si>
  <si>
    <t>MINERAL</t>
  </si>
  <si>
    <t>MO STATE WP</t>
  </si>
  <si>
    <t>MOBERLY</t>
  </si>
  <si>
    <t>NCMO</t>
  </si>
  <si>
    <t>OTC</t>
  </si>
  <si>
    <t>ST CHARLES</t>
  </si>
  <si>
    <t>STATE FAIR</t>
  </si>
  <si>
    <t>STLCC FP</t>
  </si>
  <si>
    <t>THREE RIVERS</t>
  </si>
  <si>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</si>
  <si>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</si>
  <si>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</si>
  <si>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</si>
  <si>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</si>
  <si>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</si>
  <si>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</si>
  <si>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</si>
  <si>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</si>
  <si>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</si>
  <si>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</si>
  <si>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</si>
  <si>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</si>
  <si>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TABLE 55</t>
  </si>
  <si>
    <t>Non-</t>
  </si>
  <si>
    <t>resident</t>
  </si>
  <si>
    <t>African</t>
  </si>
  <si>
    <t>American</t>
  </si>
  <si>
    <t>Alien</t>
  </si>
  <si>
    <t>Asian</t>
  </si>
  <si>
    <t>Hispanic</t>
  </si>
  <si>
    <t>White</t>
  </si>
  <si>
    <t>Unknown</t>
  </si>
  <si>
    <t>TOTAL</t>
  </si>
  <si>
    <t>subtotal</t>
  </si>
  <si>
    <t>PUBLIC INSTITUTION TOTAL</t>
  </si>
  <si>
    <t>PRIVATE NOT-FOR-PROFIT (INDEPENDENT) TOTAL</t>
  </si>
  <si>
    <t>STATE TOTAL</t>
  </si>
  <si>
    <t>WOMEN</t>
  </si>
  <si>
    <t>SOURCE:  IPEDS EF, Fall Enrollment</t>
  </si>
  <si>
    <t>TABLE 56</t>
  </si>
  <si>
    <t>Indian/Native</t>
  </si>
  <si>
    <t>Alaskan</t>
  </si>
  <si>
    <t>BACCALAUREATE AND HIGHER DEGREE-GRANTING INSTITUTIONS</t>
  </si>
  <si>
    <t>BACCALAURATE AND HIGHER DEGREE-GRANTING INSTITUTIONS</t>
  </si>
  <si>
    <t>CERTIFICATE AND ASSOCIATE DEGREE-GRANTING INSTITUTIONS</t>
  </si>
  <si>
    <t>Hawaiian/</t>
  </si>
  <si>
    <t>Pacific</t>
  </si>
  <si>
    <t>Islander</t>
  </si>
  <si>
    <t>TOTAL HEADCOUNT ENROLLMENT AT PUBLIC INSTITUTIONS, BY GENDER AND ETHNICITY, FALL 2013</t>
  </si>
  <si>
    <t>TOTAL HEADCOUNT ENROLLMENT AT PRIVATE NOT-FOR-PROFIT (INDEPENDENT) INSTITUTIONS, BY GENDER AND ETHNICITY, FALL 2013</t>
  </si>
  <si>
    <t>-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</si>
</sst>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10"/>
      <name val="Arial"/>
      <family val="2"/>
    </font>
    <font>
      <u/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2" fontId="21" fillId="0" borderId="0"/>
    <xf numFmtId="43" fontId="24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57">
    <xf numFmtId="0" fontId="0" fillId="0" borderId="0" xfId="0"/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164" fontId="22" fillId="0" borderId="11" xfId="42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0" fillId="0" borderId="11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 indent="1"/>
    </xf>
    <xf numFmtId="3" fontId="20" fillId="0" borderId="0" xfId="0" applyNumberFormat="1" applyFont="1" applyBorder="1" applyAlignment="1">
      <alignment horizontal="right" vertical="top" wrapText="1" indent="1"/>
    </xf>
    <xf numFmtId="2" fontId="22" fillId="0" borderId="0" xfId="41" applyNumberFormat="1" applyFont="1" applyBorder="1" applyAlignment="1" applyProtection="1">
      <protection locked="0"/>
    </xf>
    <xf numFmtId="0" fontId="18" fillId="0" borderId="11" xfId="0" applyFont="1" applyBorder="1"/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1"/>
    </xf>
    <xf numFmtId="0" fontId="20" fillId="0" borderId="10" xfId="0" applyFont="1" applyBorder="1" applyAlignment="1">
      <alignment vertical="top" wrapText="1"/>
    </xf>
    <xf numFmtId="164" fontId="23" fillId="0" borderId="0" xfId="42" applyNumberFormat="1" applyFont="1" applyFill="1" applyBorder="1" applyAlignment="1">
      <alignment vertical="top" wrapText="1"/>
    </xf>
    <xf numFmtId="2" fontId="22" fillId="0" borderId="0" xfId="41" applyNumberFormat="1" applyFont="1" applyAlignment="1" applyProtection="1">
      <protection locked="0"/>
    </xf>
    <xf numFmtId="0" fontId="20" fillId="0" borderId="11" xfId="0" applyFont="1" applyBorder="1" applyAlignment="1">
      <alignment vertical="top" wrapText="1"/>
    </xf>
    <xf numFmtId="164" fontId="22" fillId="0" borderId="0" xfId="42" applyNumberFormat="1" applyFont="1" applyFill="1" applyAlignment="1"/>
    <xf numFmtId="164" fontId="22" fillId="0" borderId="0" xfId="42" applyNumberFormat="1" applyFont="1" applyFill="1" applyBorder="1" applyAlignment="1">
      <alignment horizontal="center"/>
    </xf>
    <xf numFmtId="164" fontId="22" fillId="0" borderId="10" xfId="42" applyNumberFormat="1" applyFont="1" applyFill="1" applyBorder="1" applyAlignment="1"/>
    <xf numFmtId="164" fontId="22" fillId="0" borderId="10" xfId="42" applyNumberFormat="1" applyFont="1" applyFill="1" applyBorder="1" applyAlignment="1">
      <alignment horizontal="center"/>
    </xf>
    <xf numFmtId="164" fontId="22" fillId="0" borderId="0" xfId="42" applyNumberFormat="1" applyFont="1" applyFill="1" applyBorder="1" applyAlignment="1"/>
    <xf numFmtId="164" fontId="22" fillId="0" borderId="11" xfId="42" applyNumberFormat="1" applyFont="1" applyFill="1" applyBorder="1" applyAlignment="1"/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/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164" fontId="22" fillId="0" borderId="0" xfId="42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vertical="top" wrapText="1"/>
    </xf>
    <xf numFmtId="2" fontId="22" fillId="0" borderId="0" xfId="41" applyNumberFormat="1" applyFont="1" applyBorder="1" applyAlignment="1" applyProtection="1">
      <protection locked="0"/>
    </xf>
    <xf numFmtId="164" fontId="22" fillId="0" borderId="0" xfId="42" applyNumberFormat="1" applyFont="1" applyFill="1" applyBorder="1" applyAlignment="1">
      <alignment horizontal="center"/>
    </xf>
    <xf numFmtId="3" fontId="26" fillId="0" borderId="0" xfId="0" applyNumberFormat="1" applyFont="1" applyBorder="1" applyAlignment="1">
      <alignment horizontal="right" vertical="top" wrapText="1" indent="1"/>
    </xf>
    <xf numFmtId="3" fontId="26" fillId="0" borderId="10" xfId="0" applyNumberFormat="1" applyFont="1" applyBorder="1" applyAlignment="1">
      <alignment horizontal="right" vertical="top" wrapText="1" indent="1"/>
    </xf>
    <xf numFmtId="164" fontId="26" fillId="0" borderId="0" xfId="42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26" fillId="0" borderId="10" xfId="42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right"/>
    </xf>
    <xf numFmtId="3" fontId="22" fillId="0" borderId="0" xfId="0" applyNumberFormat="1" applyFont="1" applyBorder="1" applyAlignment="1">
      <alignment vertical="top" wrapText="1"/>
    </xf>
    <xf numFmtId="3" fontId="22" fillId="0" borderId="10" xfId="0" applyNumberFormat="1" applyFont="1" applyBorder="1" applyAlignment="1">
      <alignment vertical="top" wrapText="1"/>
    </xf>
    <xf numFmtId="3" fontId="22" fillId="0" borderId="11" xfId="0" applyNumberFormat="1" applyFont="1" applyBorder="1" applyAlignment="1">
      <alignment horizontal="right" vertical="top" wrapText="1" inden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3" fontId="22" fillId="0" borderId="12" xfId="0" applyNumberFormat="1" applyFont="1" applyBorder="1" applyAlignment="1">
      <alignment horizontal="right" vertical="top" wrapText="1" indent="1"/>
    </xf>
    <xf numFmtId="0" fontId="20" fillId="0" borderId="0" xfId="0" applyFont="1" applyAlignment="1">
      <alignment horizontal="right"/>
    </xf>
    <xf numFmtId="3" fontId="27" fillId="0" borderId="11" xfId="0" applyNumberFormat="1" applyFont="1" applyBorder="1" applyAlignment="1">
      <alignment horizontal="right" vertical="top" wrapText="1" indent="1"/>
    </xf>
    <xf numFmtId="3" fontId="27" fillId="0" borderId="12" xfId="0" applyNumberFormat="1" applyFont="1" applyBorder="1" applyAlignment="1">
      <alignment horizontal="right" vertical="top" wrapText="1" inden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80">
    <cellStyle name="20% - Accent1" xfId="18" builtinId="30" customBuiltin="1"/>
    <cellStyle name="20% - Accent1 10" xfId="130"/>
    <cellStyle name="20% - Accent1 11" xfId="142"/>
    <cellStyle name="20% - Accent1 2" xfId="55"/>
    <cellStyle name="20% - Accent1 3" xfId="62"/>
    <cellStyle name="20% - Accent1 4" xfId="61"/>
    <cellStyle name="20% - Accent1 5" xfId="65"/>
    <cellStyle name="20% - Accent1 6" xfId="78"/>
    <cellStyle name="20% - Accent1 7" xfId="91"/>
    <cellStyle name="20% - Accent1 8" xfId="104"/>
    <cellStyle name="20% - Accent1 9" xfId="117"/>
    <cellStyle name="20% - Accent2" xfId="22" builtinId="34" customBuiltin="1"/>
    <cellStyle name="20% - Accent2 10" xfId="159"/>
    <cellStyle name="20% - Accent2 11" xfId="169"/>
    <cellStyle name="20% - Accent2 2" xfId="59"/>
    <cellStyle name="20% - Accent2 3" xfId="72"/>
    <cellStyle name="20% - Accent2 4" xfId="85"/>
    <cellStyle name="20% - Accent2 5" xfId="98"/>
    <cellStyle name="20% - Accent2 6" xfId="111"/>
    <cellStyle name="20% - Accent2 7" xfId="124"/>
    <cellStyle name="20% - Accent2 8" xfId="137"/>
    <cellStyle name="20% - Accent2 9" xfId="149"/>
    <cellStyle name="20% - Accent3" xfId="26" builtinId="38" customBuiltin="1"/>
    <cellStyle name="20% - Accent3 10" xfId="131"/>
    <cellStyle name="20% - Accent3 11" xfId="143"/>
    <cellStyle name="20% - Accent3 2" xfId="63"/>
    <cellStyle name="20% - Accent3 3" xfId="57"/>
    <cellStyle name="20% - Accent3 4" xfId="54"/>
    <cellStyle name="20% - Accent3 5" xfId="66"/>
    <cellStyle name="20% - Accent3 6" xfId="79"/>
    <cellStyle name="20% - Accent3 7" xfId="92"/>
    <cellStyle name="20% - Accent3 8" xfId="105"/>
    <cellStyle name="20% - Accent3 9" xfId="118"/>
    <cellStyle name="20% - Accent4" xfId="30" builtinId="42" customBuiltin="1"/>
    <cellStyle name="20% - Accent4 10" xfId="164"/>
    <cellStyle name="20% - Accent4 11" xfId="173"/>
    <cellStyle name="20% - Accent4 2" xfId="67"/>
    <cellStyle name="20% - Accent4 3" xfId="80"/>
    <cellStyle name="20% - Accent4 4" xfId="93"/>
    <cellStyle name="20% - Accent4 5" xfId="106"/>
    <cellStyle name="20% - Accent4 6" xfId="119"/>
    <cellStyle name="20% - Accent4 7" xfId="132"/>
    <cellStyle name="20% - Accent4 8" xfId="144"/>
    <cellStyle name="20% - Accent4 9" xfId="154"/>
    <cellStyle name="20% - Accent5" xfId="34" builtinId="46" customBuiltin="1"/>
    <cellStyle name="20% - Accent5 10" xfId="167"/>
    <cellStyle name="20% - Accent5 11" xfId="175"/>
    <cellStyle name="20% - Accent5 2" xfId="70"/>
    <cellStyle name="20% - Accent5 3" xfId="83"/>
    <cellStyle name="20% - Accent5 4" xfId="96"/>
    <cellStyle name="20% - Accent5 5" xfId="109"/>
    <cellStyle name="20% - Accent5 6" xfId="122"/>
    <cellStyle name="20% - Accent5 7" xfId="135"/>
    <cellStyle name="20% - Accent5 8" xfId="147"/>
    <cellStyle name="20% - Accent5 9" xfId="157"/>
    <cellStyle name="20% - Accent6" xfId="38" builtinId="50" customBuiltin="1"/>
    <cellStyle name="20% - Accent6 10" xfId="170"/>
    <cellStyle name="20% - Accent6 11" xfId="177"/>
    <cellStyle name="20% - Accent6 2" xfId="74"/>
    <cellStyle name="20% - Accent6 3" xfId="87"/>
    <cellStyle name="20% - Accent6 4" xfId="100"/>
    <cellStyle name="20% - Accent6 5" xfId="113"/>
    <cellStyle name="20% - Accent6 6" xfId="126"/>
    <cellStyle name="20% - Accent6 7" xfId="138"/>
    <cellStyle name="20% - Accent6 8" xfId="150"/>
    <cellStyle name="20% - Accent6 9" xfId="160"/>
    <cellStyle name="40% - Accent1" xfId="19" builtinId="31" customBuiltin="1"/>
    <cellStyle name="40% - Accent1 10" xfId="152"/>
    <cellStyle name="40% - Accent1 11" xfId="162"/>
    <cellStyle name="40% - Accent1 2" xfId="56"/>
    <cellStyle name="40% - Accent1 3" xfId="58"/>
    <cellStyle name="40% - Accent1 4" xfId="76"/>
    <cellStyle name="40% - Accent1 5" xfId="89"/>
    <cellStyle name="40% - Accent1 6" xfId="102"/>
    <cellStyle name="40% - Accent1 7" xfId="115"/>
    <cellStyle name="40% - Accent1 8" xfId="128"/>
    <cellStyle name="40% - Accent1 9" xfId="140"/>
    <cellStyle name="40% - Accent2" xfId="23" builtinId="35" customBuiltin="1"/>
    <cellStyle name="40% - Accent2 10" xfId="156"/>
    <cellStyle name="40% - Accent2 11" xfId="166"/>
    <cellStyle name="40% - Accent2 2" xfId="60"/>
    <cellStyle name="40% - Accent2 3" xfId="69"/>
    <cellStyle name="40% - Accent2 4" xfId="82"/>
    <cellStyle name="40% - Accent2 5" xfId="95"/>
    <cellStyle name="40% - Accent2 6" xfId="108"/>
    <cellStyle name="40% - Accent2 7" xfId="121"/>
    <cellStyle name="40% - Accent2 8" xfId="134"/>
    <cellStyle name="40% - Accent2 9" xfId="146"/>
    <cellStyle name="40% - Accent3" xfId="27" builtinId="39" customBuiltin="1"/>
    <cellStyle name="40% - Accent3 10" xfId="163"/>
    <cellStyle name="40% - Accent3 11" xfId="172"/>
    <cellStyle name="40% - Accent3 2" xfId="64"/>
    <cellStyle name="40% - Accent3 3" xfId="77"/>
    <cellStyle name="40% - Accent3 4" xfId="90"/>
    <cellStyle name="40% - Accent3 5" xfId="103"/>
    <cellStyle name="40% - Accent3 6" xfId="116"/>
    <cellStyle name="40% - Accent3 7" xfId="129"/>
    <cellStyle name="40% - Accent3 8" xfId="141"/>
    <cellStyle name="40% - Accent3 9" xfId="153"/>
    <cellStyle name="40% - Accent4" xfId="31" builtinId="43" customBuiltin="1"/>
    <cellStyle name="40% - Accent4 10" xfId="165"/>
    <cellStyle name="40% - Accent4 11" xfId="174"/>
    <cellStyle name="40% - Accent4 2" xfId="68"/>
    <cellStyle name="40% - Accent4 3" xfId="81"/>
    <cellStyle name="40% - Accent4 4" xfId="94"/>
    <cellStyle name="40% - Accent4 5" xfId="107"/>
    <cellStyle name="40% - Accent4 6" xfId="120"/>
    <cellStyle name="40% - Accent4 7" xfId="133"/>
    <cellStyle name="40% - Accent4 8" xfId="145"/>
    <cellStyle name="40% - Accent4 9" xfId="155"/>
    <cellStyle name="40% - Accent5" xfId="35" builtinId="47" customBuiltin="1"/>
    <cellStyle name="40% - Accent5 10" xfId="168"/>
    <cellStyle name="40% - Accent5 11" xfId="176"/>
    <cellStyle name="40% - Accent5 2" xfId="71"/>
    <cellStyle name="40% - Accent5 3" xfId="84"/>
    <cellStyle name="40% - Accent5 4" xfId="97"/>
    <cellStyle name="40% - Accent5 5" xfId="110"/>
    <cellStyle name="40% - Accent5 6" xfId="123"/>
    <cellStyle name="40% - Accent5 7" xfId="136"/>
    <cellStyle name="40% - Accent5 8" xfId="148"/>
    <cellStyle name="40% - Accent5 9" xfId="158"/>
    <cellStyle name="40% - Accent6" xfId="39" builtinId="51" customBuiltin="1"/>
    <cellStyle name="40% - Accent6 10" xfId="171"/>
    <cellStyle name="40% - Accent6 11" xfId="178"/>
    <cellStyle name="40% - Accent6 2" xfId="75"/>
    <cellStyle name="40% - Accent6 3" xfId="88"/>
    <cellStyle name="40% - Accent6 4" xfId="101"/>
    <cellStyle name="40% - Accent6 5" xfId="114"/>
    <cellStyle name="40% - Accent6 6" xfId="127"/>
    <cellStyle name="40% - Accent6 7" xfId="139"/>
    <cellStyle name="40% - Accent6 8" xfId="151"/>
    <cellStyle name="40% - Accent6 9" xfId="16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3" xfId="179"/>
    <cellStyle name="Normal 4" xfId="41"/>
    <cellStyle name="Normal 7" xfId="48"/>
    <cellStyle name="Note 10" xfId="53"/>
    <cellStyle name="Note 11" xfId="73"/>
    <cellStyle name="Note 12" xfId="86"/>
    <cellStyle name="Note 13" xfId="99"/>
    <cellStyle name="Note 14" xfId="112"/>
    <cellStyle name="Note 15" xfId="125"/>
    <cellStyle name="Note 2" xfId="44"/>
    <cellStyle name="Note 3" xfId="45"/>
    <cellStyle name="Note 4" xfId="46"/>
    <cellStyle name="Note 5" xfId="43"/>
    <cellStyle name="Note 6" xfId="52"/>
    <cellStyle name="Note 7" xfId="50"/>
    <cellStyle name="Note 8" xfId="49"/>
    <cellStyle name="Note 9" xfId="5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90" zoomScaleNormal="90" zoomScaleSheetLayoutView="100" workbookViewId="0">
      <selection activeCell="J88" sqref="J88"/>
    </sheetView>
  </sheetViews>
  <sheetFormatPr defaultRowHeight="11.25"/>
  <cols>
    <col min="1" max="1" width="27.7109375" style="4" customWidth="1"/>
    <col min="2" max="3" width="9.140625" style="5"/>
    <col min="4" max="6" width="9.140625" style="5" customWidth="1"/>
    <col min="7" max="12" width="9.140625" style="5"/>
    <col min="13" max="14" width="9" style="5" customWidth="1"/>
    <col min="15" max="16384" width="9.140625" style="5"/>
  </cols>
  <sheetData>
    <row r="1" spans="1:19">
      <c r="A1" s="25" t="s">
        <v>53</v>
      </c>
    </row>
    <row r="2" spans="1:19">
      <c r="A2" s="25" t="s">
        <v>79</v>
      </c>
    </row>
    <row r="3" spans="1:19" ht="12" thickBot="1">
      <c r="A3" s="26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" thickTop="1">
      <c r="B4" s="54" t="s">
        <v>68</v>
      </c>
      <c r="C4" s="54"/>
      <c r="D4" s="54"/>
      <c r="E4" s="54"/>
      <c r="F4" s="54"/>
      <c r="G4" s="54"/>
      <c r="H4" s="54"/>
      <c r="I4" s="54"/>
      <c r="J4" s="55"/>
      <c r="K4" s="56" t="s">
        <v>63</v>
      </c>
      <c r="L4" s="56"/>
      <c r="M4" s="56"/>
      <c r="N4" s="56"/>
      <c r="O4" s="56"/>
      <c r="P4" s="56"/>
      <c r="Q4" s="56"/>
      <c r="R4" s="56"/>
      <c r="S4" s="56"/>
    </row>
    <row r="5" spans="1:19" ht="11.25" customHeight="1">
      <c r="A5" s="18"/>
      <c r="B5" s="35" t="s">
        <v>54</v>
      </c>
      <c r="C5" s="35"/>
      <c r="D5" s="35" t="s">
        <v>57</v>
      </c>
      <c r="E5" s="35" t="s">
        <v>76</v>
      </c>
      <c r="F5" s="35"/>
      <c r="G5" s="35"/>
      <c r="H5" s="35"/>
      <c r="I5" s="35"/>
      <c r="J5" s="24"/>
      <c r="K5" s="22" t="s">
        <v>54</v>
      </c>
      <c r="L5" s="22"/>
      <c r="M5" s="22" t="s">
        <v>57</v>
      </c>
      <c r="N5" s="31" t="s">
        <v>76</v>
      </c>
      <c r="O5" s="22"/>
      <c r="P5" s="22"/>
      <c r="Q5" s="22"/>
      <c r="R5" s="22"/>
      <c r="S5" s="22"/>
    </row>
    <row r="6" spans="1:19" ht="11.25" customHeight="1">
      <c r="A6" s="18"/>
      <c r="B6" s="35" t="s">
        <v>55</v>
      </c>
      <c r="C6" s="35" t="s">
        <v>56</v>
      </c>
      <c r="D6" s="35" t="s">
        <v>71</v>
      </c>
      <c r="E6" s="35" t="s">
        <v>77</v>
      </c>
      <c r="F6" s="34"/>
      <c r="G6" s="34"/>
      <c r="H6" s="34"/>
      <c r="I6" s="34"/>
      <c r="J6" s="23"/>
      <c r="K6" s="22" t="s">
        <v>55</v>
      </c>
      <c r="L6" s="22" t="s">
        <v>56</v>
      </c>
      <c r="M6" s="22" t="s">
        <v>71</v>
      </c>
      <c r="N6" s="31" t="s">
        <v>77</v>
      </c>
      <c r="O6" s="12"/>
      <c r="P6" s="12"/>
      <c r="Q6" s="12"/>
      <c r="R6" s="12"/>
      <c r="S6" s="25"/>
    </row>
    <row r="7" spans="1:19" ht="11.25" customHeight="1">
      <c r="A7" s="18"/>
      <c r="B7" s="35" t="s">
        <v>58</v>
      </c>
      <c r="C7" s="35" t="s">
        <v>57</v>
      </c>
      <c r="D7" s="32" t="s">
        <v>72</v>
      </c>
      <c r="E7" s="32" t="s">
        <v>78</v>
      </c>
      <c r="F7" s="35" t="s">
        <v>59</v>
      </c>
      <c r="G7" s="35" t="s">
        <v>60</v>
      </c>
      <c r="H7" s="35" t="s">
        <v>61</v>
      </c>
      <c r="I7" s="35" t="s">
        <v>62</v>
      </c>
      <c r="J7" s="24" t="s">
        <v>63</v>
      </c>
      <c r="K7" s="22" t="s">
        <v>58</v>
      </c>
      <c r="L7" s="22" t="s">
        <v>57</v>
      </c>
      <c r="M7" s="14" t="s">
        <v>72</v>
      </c>
      <c r="N7" s="30" t="s">
        <v>78</v>
      </c>
      <c r="O7" s="22" t="s">
        <v>59</v>
      </c>
      <c r="P7" s="22" t="s">
        <v>60</v>
      </c>
      <c r="Q7" s="22" t="s">
        <v>61</v>
      </c>
      <c r="R7" s="22" t="s">
        <v>62</v>
      </c>
      <c r="S7" s="22" t="s">
        <v>63</v>
      </c>
    </row>
    <row r="8" spans="1:19" ht="22.5" customHeight="1">
      <c r="A8" s="18" t="s">
        <v>74</v>
      </c>
      <c r="B8" s="35"/>
      <c r="C8" s="35"/>
      <c r="D8" s="32"/>
      <c r="E8" s="32"/>
      <c r="F8" s="35"/>
      <c r="G8" s="35"/>
      <c r="H8" s="35"/>
      <c r="I8" s="35"/>
      <c r="J8" s="24"/>
      <c r="K8" s="22"/>
      <c r="L8" s="22"/>
      <c r="M8" s="14"/>
      <c r="N8" s="27"/>
      <c r="O8" s="22"/>
      <c r="P8" s="22"/>
      <c r="Q8" s="22"/>
      <c r="R8" s="22"/>
      <c r="S8" s="22"/>
    </row>
    <row r="9" spans="1:19">
      <c r="A9" s="6"/>
      <c r="B9" s="29"/>
      <c r="C9" s="29"/>
      <c r="D9" s="29"/>
      <c r="E9" s="29"/>
      <c r="F9" s="29"/>
      <c r="G9" s="29"/>
      <c r="H9" s="29"/>
      <c r="I9" s="29"/>
      <c r="J9" s="15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6" t="s">
        <v>40</v>
      </c>
      <c r="B10" s="51">
        <v>0</v>
      </c>
      <c r="C10" s="51">
        <v>722</v>
      </c>
      <c r="D10" s="51">
        <v>1</v>
      </c>
      <c r="E10" s="51">
        <v>0</v>
      </c>
      <c r="F10" s="51">
        <v>5</v>
      </c>
      <c r="G10" s="51">
        <v>8</v>
      </c>
      <c r="H10" s="51">
        <v>54</v>
      </c>
      <c r="I10" s="51">
        <v>50</v>
      </c>
      <c r="J10" s="53">
        <f>SUM(B10:I10)</f>
        <v>840</v>
      </c>
      <c r="K10" s="51">
        <v>12</v>
      </c>
      <c r="L10" s="51">
        <v>1071</v>
      </c>
      <c r="M10" s="51">
        <v>3</v>
      </c>
      <c r="N10" s="51" t="s">
        <v>81</v>
      </c>
      <c r="O10" s="51">
        <v>6</v>
      </c>
      <c r="P10" s="51">
        <v>18</v>
      </c>
      <c r="Q10" s="51">
        <v>110</v>
      </c>
      <c r="R10" s="51">
        <v>78</v>
      </c>
      <c r="S10" s="51">
        <f>SUM(K10:R10)</f>
        <v>1298</v>
      </c>
    </row>
    <row r="11" spans="1:19">
      <c r="A11" s="6" t="s">
        <v>41</v>
      </c>
      <c r="B11" s="51">
        <v>33</v>
      </c>
      <c r="C11" s="51">
        <v>558</v>
      </c>
      <c r="D11" s="51">
        <v>3</v>
      </c>
      <c r="E11" s="51">
        <v>0</v>
      </c>
      <c r="F11" s="51">
        <v>7</v>
      </c>
      <c r="G11" s="51">
        <v>29</v>
      </c>
      <c r="H11" s="51">
        <v>1036</v>
      </c>
      <c r="I11" s="51">
        <v>77</v>
      </c>
      <c r="J11" s="53">
        <f t="shared" ref="J11:J22" si="0">SUM(B11:I11)</f>
        <v>1743</v>
      </c>
      <c r="K11" s="51">
        <v>59</v>
      </c>
      <c r="L11" s="51">
        <v>1059</v>
      </c>
      <c r="M11" s="51">
        <v>11</v>
      </c>
      <c r="N11" s="51" t="s">
        <v>81</v>
      </c>
      <c r="O11" s="51">
        <v>10</v>
      </c>
      <c r="P11" s="51">
        <v>59</v>
      </c>
      <c r="Q11" s="51">
        <v>1678</v>
      </c>
      <c r="R11" s="51">
        <v>167</v>
      </c>
      <c r="S11" s="51">
        <f t="shared" ref="S11:S22" si="1">SUM(K11:R11)</f>
        <v>3043</v>
      </c>
    </row>
    <row r="12" spans="1:19">
      <c r="A12" s="6" t="s">
        <v>42</v>
      </c>
      <c r="B12" s="51">
        <v>335</v>
      </c>
      <c r="C12" s="51">
        <v>79</v>
      </c>
      <c r="D12" s="51">
        <v>9</v>
      </c>
      <c r="E12" s="51">
        <v>5</v>
      </c>
      <c r="F12" s="51">
        <v>52</v>
      </c>
      <c r="G12" s="51">
        <v>52</v>
      </c>
      <c r="H12" s="51">
        <v>1194</v>
      </c>
      <c r="I12" s="51">
        <v>113</v>
      </c>
      <c r="J12" s="53">
        <f t="shared" si="0"/>
        <v>1839</v>
      </c>
      <c r="K12" s="51">
        <v>1278</v>
      </c>
      <c r="L12" s="51">
        <v>322</v>
      </c>
      <c r="M12" s="51">
        <v>29</v>
      </c>
      <c r="N12" s="51">
        <v>16</v>
      </c>
      <c r="O12" s="51">
        <v>191</v>
      </c>
      <c r="P12" s="51">
        <v>199</v>
      </c>
      <c r="Q12" s="51">
        <v>5659</v>
      </c>
      <c r="R12" s="51">
        <v>435</v>
      </c>
      <c r="S12" s="51">
        <f t="shared" si="1"/>
        <v>8129</v>
      </c>
    </row>
    <row r="13" spans="1:19">
      <c r="A13" s="6" t="s">
        <v>43</v>
      </c>
      <c r="B13" s="51">
        <v>716</v>
      </c>
      <c r="C13" s="51">
        <v>444</v>
      </c>
      <c r="D13" s="51">
        <v>67</v>
      </c>
      <c r="E13" s="51">
        <v>14</v>
      </c>
      <c r="F13" s="51">
        <v>148</v>
      </c>
      <c r="G13" s="51">
        <v>364</v>
      </c>
      <c r="H13" s="51">
        <v>9962</v>
      </c>
      <c r="I13" s="51">
        <v>536</v>
      </c>
      <c r="J13" s="53">
        <f t="shared" si="0"/>
        <v>12251</v>
      </c>
      <c r="K13" s="51">
        <v>1309</v>
      </c>
      <c r="L13" s="51">
        <v>792</v>
      </c>
      <c r="M13" s="51">
        <v>115</v>
      </c>
      <c r="N13" s="51">
        <v>30</v>
      </c>
      <c r="O13" s="51">
        <v>272</v>
      </c>
      <c r="P13" s="51">
        <v>615</v>
      </c>
      <c r="Q13" s="51">
        <v>17152</v>
      </c>
      <c r="R13" s="51">
        <v>986</v>
      </c>
      <c r="S13" s="51">
        <f t="shared" si="1"/>
        <v>21271</v>
      </c>
    </row>
    <row r="14" spans="1:19">
      <c r="A14" s="6" t="s">
        <v>44</v>
      </c>
      <c r="B14" s="51">
        <v>59</v>
      </c>
      <c r="C14" s="51">
        <v>104</v>
      </c>
      <c r="D14" s="51">
        <v>98</v>
      </c>
      <c r="E14" s="51">
        <v>3</v>
      </c>
      <c r="F14" s="51">
        <v>50</v>
      </c>
      <c r="G14" s="51">
        <v>113</v>
      </c>
      <c r="H14" s="51">
        <v>2659</v>
      </c>
      <c r="I14" s="51">
        <v>167</v>
      </c>
      <c r="J14" s="53">
        <f t="shared" si="0"/>
        <v>3253</v>
      </c>
      <c r="K14" s="51">
        <v>158</v>
      </c>
      <c r="L14" s="51">
        <v>274</v>
      </c>
      <c r="M14" s="51">
        <v>164</v>
      </c>
      <c r="N14" s="51">
        <v>4</v>
      </c>
      <c r="O14" s="51">
        <v>103</v>
      </c>
      <c r="P14" s="51">
        <v>201</v>
      </c>
      <c r="Q14" s="51">
        <v>4436</v>
      </c>
      <c r="R14" s="51">
        <v>276</v>
      </c>
      <c r="S14" s="51">
        <f t="shared" si="1"/>
        <v>5616</v>
      </c>
    </row>
    <row r="15" spans="1:19">
      <c r="A15" s="6" t="s">
        <v>45</v>
      </c>
      <c r="B15" s="51">
        <v>33</v>
      </c>
      <c r="C15" s="51">
        <v>251</v>
      </c>
      <c r="D15" s="51">
        <v>22</v>
      </c>
      <c r="E15" s="51">
        <v>4</v>
      </c>
      <c r="F15" s="51">
        <v>33</v>
      </c>
      <c r="G15" s="51">
        <v>25</v>
      </c>
      <c r="H15" s="51">
        <v>2720</v>
      </c>
      <c r="I15" s="51">
        <v>224</v>
      </c>
      <c r="J15" s="53">
        <f t="shared" si="0"/>
        <v>3312</v>
      </c>
      <c r="K15" s="51">
        <v>81</v>
      </c>
      <c r="L15" s="51">
        <v>540</v>
      </c>
      <c r="M15" s="51">
        <v>41</v>
      </c>
      <c r="N15" s="51">
        <v>9</v>
      </c>
      <c r="O15" s="51">
        <v>59</v>
      </c>
      <c r="P15" s="51">
        <v>55</v>
      </c>
      <c r="Q15" s="51">
        <v>4651</v>
      </c>
      <c r="R15" s="51">
        <v>359</v>
      </c>
      <c r="S15" s="51">
        <f t="shared" si="1"/>
        <v>5795</v>
      </c>
    </row>
    <row r="16" spans="1:19">
      <c r="A16" s="6" t="s">
        <v>46</v>
      </c>
      <c r="B16" s="51">
        <v>114</v>
      </c>
      <c r="C16" s="51">
        <v>166</v>
      </c>
      <c r="D16" s="51">
        <v>8</v>
      </c>
      <c r="E16" s="51">
        <v>5</v>
      </c>
      <c r="F16" s="51">
        <v>19</v>
      </c>
      <c r="G16" s="51">
        <v>91</v>
      </c>
      <c r="H16" s="51">
        <v>3006</v>
      </c>
      <c r="I16" s="51">
        <v>152</v>
      </c>
      <c r="J16" s="53">
        <f t="shared" si="0"/>
        <v>3561</v>
      </c>
      <c r="K16" s="51">
        <v>358</v>
      </c>
      <c r="L16" s="51">
        <v>363</v>
      </c>
      <c r="M16" s="51">
        <v>17</v>
      </c>
      <c r="N16" s="51">
        <v>8</v>
      </c>
      <c r="O16" s="51">
        <v>39</v>
      </c>
      <c r="P16" s="51">
        <v>168</v>
      </c>
      <c r="Q16" s="51">
        <v>5247</v>
      </c>
      <c r="R16" s="51">
        <v>285</v>
      </c>
      <c r="S16" s="51">
        <f t="shared" si="1"/>
        <v>6485</v>
      </c>
    </row>
    <row r="17" spans="1:19">
      <c r="A17" s="6" t="s">
        <v>47</v>
      </c>
      <c r="B17" s="51">
        <v>342</v>
      </c>
      <c r="C17" s="51">
        <v>640</v>
      </c>
      <c r="D17" s="51">
        <v>30</v>
      </c>
      <c r="E17" s="51">
        <v>2</v>
      </c>
      <c r="F17" s="51">
        <v>59</v>
      </c>
      <c r="G17" s="51">
        <v>102</v>
      </c>
      <c r="H17" s="51">
        <v>5356</v>
      </c>
      <c r="I17" s="51">
        <v>290</v>
      </c>
      <c r="J17" s="53">
        <f t="shared" si="0"/>
        <v>6821</v>
      </c>
      <c r="K17" s="51">
        <v>801</v>
      </c>
      <c r="L17" s="51">
        <v>1045</v>
      </c>
      <c r="M17" s="51">
        <v>53</v>
      </c>
      <c r="N17" s="51">
        <v>3</v>
      </c>
      <c r="O17" s="51">
        <v>110</v>
      </c>
      <c r="P17" s="51">
        <v>166</v>
      </c>
      <c r="Q17" s="51">
        <v>9078</v>
      </c>
      <c r="R17" s="51">
        <v>511</v>
      </c>
      <c r="S17" s="51">
        <f t="shared" si="1"/>
        <v>11767</v>
      </c>
    </row>
    <row r="18" spans="1:19">
      <c r="A18" s="6" t="s">
        <v>48</v>
      </c>
      <c r="B18" s="51">
        <v>204</v>
      </c>
      <c r="C18" s="51">
        <v>106</v>
      </c>
      <c r="D18" s="51">
        <v>8</v>
      </c>
      <c r="E18" s="51">
        <v>1</v>
      </c>
      <c r="F18" s="51">
        <v>69</v>
      </c>
      <c r="G18" s="51">
        <v>104</v>
      </c>
      <c r="H18" s="51">
        <v>3093</v>
      </c>
      <c r="I18" s="51">
        <v>163</v>
      </c>
      <c r="J18" s="53">
        <f t="shared" si="0"/>
        <v>3748</v>
      </c>
      <c r="K18" s="51">
        <v>385</v>
      </c>
      <c r="L18" s="51">
        <v>185</v>
      </c>
      <c r="M18" s="51">
        <v>12</v>
      </c>
      <c r="N18" s="51">
        <v>4</v>
      </c>
      <c r="O18" s="51">
        <v>103</v>
      </c>
      <c r="P18" s="51">
        <v>177</v>
      </c>
      <c r="Q18" s="51">
        <v>5072</v>
      </c>
      <c r="R18" s="51">
        <v>287</v>
      </c>
      <c r="S18" s="51">
        <f t="shared" si="1"/>
        <v>6225</v>
      </c>
    </row>
    <row r="19" spans="1:19">
      <c r="A19" s="6" t="s">
        <v>49</v>
      </c>
      <c r="B19" s="51">
        <v>292</v>
      </c>
      <c r="C19" s="51">
        <v>540</v>
      </c>
      <c r="D19" s="51">
        <v>21</v>
      </c>
      <c r="E19" s="51">
        <v>11</v>
      </c>
      <c r="F19" s="51">
        <v>65</v>
      </c>
      <c r="G19" s="51">
        <v>147</v>
      </c>
      <c r="H19" s="51">
        <v>4683</v>
      </c>
      <c r="I19" s="51">
        <v>1134</v>
      </c>
      <c r="J19" s="53">
        <f t="shared" si="0"/>
        <v>6893</v>
      </c>
      <c r="K19" s="51">
        <v>863</v>
      </c>
      <c r="L19" s="51">
        <v>882</v>
      </c>
      <c r="M19" s="51">
        <v>38</v>
      </c>
      <c r="N19" s="51">
        <v>13</v>
      </c>
      <c r="O19" s="51">
        <v>120</v>
      </c>
      <c r="P19" s="51">
        <v>290</v>
      </c>
      <c r="Q19" s="51">
        <v>8258</v>
      </c>
      <c r="R19" s="51">
        <v>2049</v>
      </c>
      <c r="S19" s="51">
        <f t="shared" si="1"/>
        <v>12513</v>
      </c>
    </row>
    <row r="20" spans="1:19">
      <c r="A20" s="6" t="s">
        <v>50</v>
      </c>
      <c r="B20" s="51">
        <v>997</v>
      </c>
      <c r="C20" s="51">
        <v>1481</v>
      </c>
      <c r="D20" s="51">
        <v>51</v>
      </c>
      <c r="E20" s="51">
        <v>9</v>
      </c>
      <c r="F20" s="51">
        <v>369</v>
      </c>
      <c r="G20" s="51">
        <v>589</v>
      </c>
      <c r="H20" s="51">
        <v>14069</v>
      </c>
      <c r="I20" s="51">
        <v>730</v>
      </c>
      <c r="J20" s="53">
        <f t="shared" si="0"/>
        <v>18295</v>
      </c>
      <c r="K20" s="51">
        <v>2236</v>
      </c>
      <c r="L20" s="51">
        <v>2466</v>
      </c>
      <c r="M20" s="51">
        <v>97</v>
      </c>
      <c r="N20" s="51">
        <v>15</v>
      </c>
      <c r="O20" s="51">
        <v>754</v>
      </c>
      <c r="P20" s="51">
        <v>1069</v>
      </c>
      <c r="Q20" s="51">
        <v>26658</v>
      </c>
      <c r="R20" s="51">
        <v>1321</v>
      </c>
      <c r="S20" s="51">
        <f t="shared" si="1"/>
        <v>34616</v>
      </c>
    </row>
    <row r="21" spans="1:19">
      <c r="A21" s="6" t="s">
        <v>51</v>
      </c>
      <c r="B21" s="51">
        <v>399</v>
      </c>
      <c r="C21" s="51">
        <v>1205</v>
      </c>
      <c r="D21" s="51">
        <v>35</v>
      </c>
      <c r="E21" s="51">
        <v>13</v>
      </c>
      <c r="F21" s="51">
        <v>567</v>
      </c>
      <c r="G21" s="51">
        <v>494</v>
      </c>
      <c r="H21" s="51">
        <v>5454</v>
      </c>
      <c r="I21" s="51">
        <v>712</v>
      </c>
      <c r="J21" s="53">
        <f t="shared" si="0"/>
        <v>8879</v>
      </c>
      <c r="K21" s="51">
        <v>1117</v>
      </c>
      <c r="L21" s="51">
        <v>1813</v>
      </c>
      <c r="M21" s="51">
        <v>50</v>
      </c>
      <c r="N21" s="51">
        <v>24</v>
      </c>
      <c r="O21" s="51">
        <v>983</v>
      </c>
      <c r="P21" s="51">
        <v>853</v>
      </c>
      <c r="Q21" s="51">
        <v>9590</v>
      </c>
      <c r="R21" s="51">
        <v>1288</v>
      </c>
      <c r="S21" s="51">
        <f t="shared" si="1"/>
        <v>15718</v>
      </c>
    </row>
    <row r="22" spans="1:19">
      <c r="A22" s="6" t="s">
        <v>52</v>
      </c>
      <c r="B22" s="51">
        <v>275</v>
      </c>
      <c r="C22" s="51">
        <v>1786</v>
      </c>
      <c r="D22" s="51">
        <v>37</v>
      </c>
      <c r="E22" s="51">
        <v>8</v>
      </c>
      <c r="F22" s="51">
        <v>374</v>
      </c>
      <c r="G22" s="51">
        <v>215</v>
      </c>
      <c r="H22" s="51">
        <v>6713</v>
      </c>
      <c r="I22" s="51">
        <v>595</v>
      </c>
      <c r="J22" s="53">
        <f t="shared" si="0"/>
        <v>10003</v>
      </c>
      <c r="K22" s="51">
        <v>551</v>
      </c>
      <c r="L22" s="51">
        <v>2408</v>
      </c>
      <c r="M22" s="51">
        <v>60</v>
      </c>
      <c r="N22" s="51">
        <v>19</v>
      </c>
      <c r="O22" s="51">
        <v>673</v>
      </c>
      <c r="P22" s="51">
        <v>382</v>
      </c>
      <c r="Q22" s="51">
        <v>11591</v>
      </c>
      <c r="R22" s="51">
        <v>1125</v>
      </c>
      <c r="S22" s="51">
        <f t="shared" si="1"/>
        <v>16809</v>
      </c>
    </row>
    <row r="23" spans="1:19">
      <c r="A23" s="16" t="s">
        <v>64</v>
      </c>
      <c r="B23" s="42">
        <f>SUM(B10:B22)</f>
        <v>3799</v>
      </c>
      <c r="C23" s="42">
        <f t="shared" ref="C23:J23" si="2">SUM(C10:C22)</f>
        <v>8082</v>
      </c>
      <c r="D23" s="42">
        <f t="shared" si="2"/>
        <v>390</v>
      </c>
      <c r="E23" s="42">
        <f t="shared" si="2"/>
        <v>75</v>
      </c>
      <c r="F23" s="42">
        <f t="shared" si="2"/>
        <v>1817</v>
      </c>
      <c r="G23" s="42">
        <f t="shared" si="2"/>
        <v>2333</v>
      </c>
      <c r="H23" s="42">
        <f t="shared" si="2"/>
        <v>59999</v>
      </c>
      <c r="I23" s="42">
        <f t="shared" si="2"/>
        <v>4943</v>
      </c>
      <c r="J23" s="43">
        <f t="shared" si="2"/>
        <v>81438</v>
      </c>
      <c r="K23" s="45">
        <f>SUM(K10:K22)</f>
        <v>9208</v>
      </c>
      <c r="L23" s="45">
        <f>SUM(L10:L22)</f>
        <v>13220</v>
      </c>
      <c r="M23" s="45">
        <f t="shared" ref="M23:R23" si="3">SUM(M10:M22)</f>
        <v>690</v>
      </c>
      <c r="N23" s="45">
        <f t="shared" si="3"/>
        <v>145</v>
      </c>
      <c r="O23" s="45">
        <f t="shared" si="3"/>
        <v>3423</v>
      </c>
      <c r="P23" s="45">
        <f t="shared" si="3"/>
        <v>4252</v>
      </c>
      <c r="Q23" s="45">
        <f t="shared" si="3"/>
        <v>109180</v>
      </c>
      <c r="R23" s="45">
        <f t="shared" si="3"/>
        <v>9167</v>
      </c>
      <c r="S23" s="45">
        <f>SUM(S10:S22)</f>
        <v>149285</v>
      </c>
    </row>
    <row r="24" spans="1:19">
      <c r="A24" s="16"/>
      <c r="B24" s="11"/>
      <c r="C24" s="11"/>
      <c r="D24" s="11"/>
      <c r="E24" s="11"/>
      <c r="F24" s="11"/>
      <c r="G24" s="11"/>
      <c r="H24" s="11"/>
      <c r="I24" s="11"/>
      <c r="J24" s="10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33.75">
      <c r="A25" s="8" t="s">
        <v>75</v>
      </c>
      <c r="B25" s="11"/>
      <c r="C25" s="11"/>
      <c r="D25" s="11"/>
      <c r="E25" s="11"/>
      <c r="F25" s="11"/>
      <c r="G25" s="11"/>
      <c r="H25" s="11"/>
      <c r="I25" s="11"/>
      <c r="J25" s="10"/>
      <c r="K25" s="11"/>
      <c r="L25" s="11"/>
      <c r="M25" s="11"/>
      <c r="N25" s="11"/>
      <c r="O25" s="11"/>
      <c r="P25" s="11"/>
      <c r="Q25" s="11"/>
      <c r="R25" s="11"/>
      <c r="S25" s="11"/>
    </row>
    <row r="26" spans="1:19">
      <c r="A26" s="8"/>
      <c r="B26" s="11"/>
      <c r="C26" s="11"/>
      <c r="D26" s="11"/>
      <c r="E26" s="11"/>
      <c r="F26" s="11"/>
      <c r="G26" s="11"/>
      <c r="H26" s="11"/>
      <c r="I26" s="11"/>
      <c r="J26" s="10"/>
      <c r="K26" s="11"/>
      <c r="L26" s="11"/>
      <c r="M26" s="11"/>
      <c r="N26" s="11"/>
      <c r="O26" s="11"/>
      <c r="P26" s="11"/>
      <c r="Q26" s="11"/>
      <c r="R26" s="11"/>
      <c r="S26" s="11"/>
    </row>
    <row r="27" spans="1:19">
      <c r="A27" s="6" t="s">
        <v>26</v>
      </c>
      <c r="B27" s="51">
        <v>22</v>
      </c>
      <c r="C27" s="51">
        <v>29</v>
      </c>
      <c r="D27" s="51">
        <v>71</v>
      </c>
      <c r="E27" s="51">
        <v>9</v>
      </c>
      <c r="F27" s="51">
        <v>51</v>
      </c>
      <c r="G27" s="51">
        <v>256</v>
      </c>
      <c r="H27" s="51">
        <v>3179</v>
      </c>
      <c r="I27" s="51">
        <v>131</v>
      </c>
      <c r="J27" s="53">
        <f>SUM(B27:I27)</f>
        <v>3748</v>
      </c>
      <c r="K27" s="51">
        <v>48</v>
      </c>
      <c r="L27" s="51">
        <v>63</v>
      </c>
      <c r="M27" s="51">
        <v>123</v>
      </c>
      <c r="N27" s="51">
        <v>16</v>
      </c>
      <c r="O27" s="51">
        <v>79</v>
      </c>
      <c r="P27" s="51">
        <v>412</v>
      </c>
      <c r="Q27" s="51">
        <v>4909</v>
      </c>
      <c r="R27" s="51">
        <v>195</v>
      </c>
      <c r="S27" s="51">
        <f>SUM(K27:R27)</f>
        <v>5845</v>
      </c>
    </row>
    <row r="28" spans="1:19">
      <c r="A28" s="6" t="s">
        <v>27</v>
      </c>
      <c r="B28" s="51">
        <v>0</v>
      </c>
      <c r="C28" s="51">
        <v>10</v>
      </c>
      <c r="D28" s="51">
        <v>5</v>
      </c>
      <c r="E28" s="51">
        <v>5</v>
      </c>
      <c r="F28" s="51">
        <v>14</v>
      </c>
      <c r="G28" s="51">
        <v>26</v>
      </c>
      <c r="H28" s="51">
        <v>2328</v>
      </c>
      <c r="I28" s="51">
        <v>31</v>
      </c>
      <c r="J28" s="53">
        <f t="shared" ref="J28:J40" si="4">SUM(B28:I28)</f>
        <v>2419</v>
      </c>
      <c r="K28" s="51">
        <v>0</v>
      </c>
      <c r="L28" s="51">
        <v>21</v>
      </c>
      <c r="M28" s="51">
        <v>10</v>
      </c>
      <c r="N28" s="51">
        <v>6</v>
      </c>
      <c r="O28" s="51">
        <v>23</v>
      </c>
      <c r="P28" s="51">
        <v>46</v>
      </c>
      <c r="Q28" s="51">
        <v>3739</v>
      </c>
      <c r="R28" s="51">
        <v>55</v>
      </c>
      <c r="S28" s="51">
        <f t="shared" ref="S28:S40" si="5">SUM(K28:R28)</f>
        <v>3900</v>
      </c>
    </row>
    <row r="29" spans="1:19">
      <c r="A29" s="6" t="s">
        <v>28</v>
      </c>
      <c r="B29" s="51">
        <v>8</v>
      </c>
      <c r="C29" s="51">
        <v>61</v>
      </c>
      <c r="D29" s="51">
        <v>11</v>
      </c>
      <c r="E29" s="51">
        <v>1</v>
      </c>
      <c r="F29" s="51">
        <v>19</v>
      </c>
      <c r="G29" s="51">
        <v>35</v>
      </c>
      <c r="H29" s="51">
        <v>2771</v>
      </c>
      <c r="I29" s="51">
        <v>154</v>
      </c>
      <c r="J29" s="53">
        <f t="shared" si="4"/>
        <v>3060</v>
      </c>
      <c r="K29" s="51">
        <v>17</v>
      </c>
      <c r="L29" s="51">
        <v>103</v>
      </c>
      <c r="M29" s="51">
        <v>19</v>
      </c>
      <c r="N29" s="51">
        <v>5</v>
      </c>
      <c r="O29" s="51">
        <v>36</v>
      </c>
      <c r="P29" s="51">
        <v>74</v>
      </c>
      <c r="Q29" s="51">
        <v>4664</v>
      </c>
      <c r="R29" s="51">
        <v>276</v>
      </c>
      <c r="S29" s="51">
        <f t="shared" si="5"/>
        <v>5194</v>
      </c>
    </row>
    <row r="30" spans="1:19">
      <c r="A30" s="6" t="s">
        <v>29</v>
      </c>
      <c r="B30" s="51">
        <v>0</v>
      </c>
      <c r="C30" s="51">
        <v>3</v>
      </c>
      <c r="D30" s="51">
        <v>1</v>
      </c>
      <c r="E30" s="51">
        <v>0</v>
      </c>
      <c r="F30" s="51">
        <v>1</v>
      </c>
      <c r="G30" s="51">
        <v>5</v>
      </c>
      <c r="H30" s="51">
        <v>216</v>
      </c>
      <c r="I30" s="51">
        <v>1</v>
      </c>
      <c r="J30" s="53">
        <f t="shared" si="4"/>
        <v>227</v>
      </c>
      <c r="K30" s="51">
        <v>0</v>
      </c>
      <c r="L30" s="51">
        <v>13</v>
      </c>
      <c r="M30" s="51">
        <v>7</v>
      </c>
      <c r="N30" s="51">
        <v>2</v>
      </c>
      <c r="O30" s="51">
        <v>3</v>
      </c>
      <c r="P30" s="51">
        <v>20</v>
      </c>
      <c r="Q30" s="51">
        <v>1227</v>
      </c>
      <c r="R30" s="51">
        <v>22</v>
      </c>
      <c r="S30" s="51">
        <f t="shared" si="5"/>
        <v>1294</v>
      </c>
    </row>
    <row r="31" spans="1:19">
      <c r="A31" s="6" t="s">
        <v>30</v>
      </c>
      <c r="B31" s="51">
        <v>0</v>
      </c>
      <c r="C31" s="51">
        <v>1927</v>
      </c>
      <c r="D31" s="51">
        <v>45</v>
      </c>
      <c r="E31" s="51">
        <v>33</v>
      </c>
      <c r="F31" s="51">
        <v>272</v>
      </c>
      <c r="G31" s="51">
        <v>976</v>
      </c>
      <c r="H31" s="51">
        <v>6959</v>
      </c>
      <c r="I31" s="51">
        <v>694</v>
      </c>
      <c r="J31" s="53">
        <f t="shared" si="4"/>
        <v>10906</v>
      </c>
      <c r="K31" s="51">
        <v>0</v>
      </c>
      <c r="L31" s="51">
        <v>3183</v>
      </c>
      <c r="M31" s="51">
        <v>74</v>
      </c>
      <c r="N31" s="51">
        <v>59</v>
      </c>
      <c r="O31" s="51">
        <v>547</v>
      </c>
      <c r="P31" s="51">
        <v>1675</v>
      </c>
      <c r="Q31" s="51">
        <v>12422</v>
      </c>
      <c r="R31" s="51">
        <v>1274</v>
      </c>
      <c r="S31" s="51">
        <f t="shared" si="5"/>
        <v>19234</v>
      </c>
    </row>
    <row r="32" spans="1:19">
      <c r="A32" s="6" t="s">
        <v>31</v>
      </c>
      <c r="B32" s="51">
        <v>2</v>
      </c>
      <c r="C32" s="51">
        <v>53</v>
      </c>
      <c r="D32" s="51">
        <v>9</v>
      </c>
      <c r="E32" s="51">
        <v>2</v>
      </c>
      <c r="F32" s="51">
        <v>10</v>
      </c>
      <c r="G32" s="51">
        <v>21</v>
      </c>
      <c r="H32" s="51">
        <v>2345</v>
      </c>
      <c r="I32" s="51">
        <v>118</v>
      </c>
      <c r="J32" s="53">
        <f t="shared" si="4"/>
        <v>2560</v>
      </c>
      <c r="K32" s="51">
        <v>3</v>
      </c>
      <c r="L32" s="51">
        <v>108</v>
      </c>
      <c r="M32" s="51">
        <v>26</v>
      </c>
      <c r="N32" s="51">
        <v>3</v>
      </c>
      <c r="O32" s="51">
        <v>17</v>
      </c>
      <c r="P32" s="51">
        <v>44</v>
      </c>
      <c r="Q32" s="51">
        <v>4092</v>
      </c>
      <c r="R32" s="51">
        <v>215</v>
      </c>
      <c r="S32" s="51">
        <f t="shared" si="5"/>
        <v>4508</v>
      </c>
    </row>
    <row r="33" spans="1:19">
      <c r="A33" s="6" t="s">
        <v>32</v>
      </c>
      <c r="B33" s="51">
        <v>0</v>
      </c>
      <c r="C33" s="51">
        <v>18</v>
      </c>
      <c r="D33" s="51">
        <v>14</v>
      </c>
      <c r="E33" s="51">
        <v>0</v>
      </c>
      <c r="F33" s="51">
        <v>2</v>
      </c>
      <c r="G33" s="51">
        <v>19</v>
      </c>
      <c r="H33" s="51">
        <v>1120</v>
      </c>
      <c r="I33" s="51">
        <v>39</v>
      </c>
      <c r="J33" s="53">
        <f t="shared" si="4"/>
        <v>1212</v>
      </c>
      <c r="K33" s="51">
        <v>0</v>
      </c>
      <c r="L33" s="51">
        <v>45</v>
      </c>
      <c r="M33" s="51">
        <v>26</v>
      </c>
      <c r="N33" s="51">
        <v>0</v>
      </c>
      <c r="O33" s="51">
        <v>9</v>
      </c>
      <c r="P33" s="51">
        <v>35</v>
      </c>
      <c r="Q33" s="51">
        <v>1918</v>
      </c>
      <c r="R33" s="51">
        <v>90</v>
      </c>
      <c r="S33" s="51">
        <f t="shared" si="5"/>
        <v>2123</v>
      </c>
    </row>
    <row r="34" spans="1:19">
      <c r="A34" s="6" t="s">
        <v>33</v>
      </c>
      <c r="B34" s="51">
        <v>32</v>
      </c>
      <c r="C34" s="51">
        <v>296</v>
      </c>
      <c r="D34" s="51">
        <v>9</v>
      </c>
      <c r="E34" s="51">
        <v>3</v>
      </c>
      <c r="F34" s="51">
        <v>42</v>
      </c>
      <c r="G34" s="51">
        <v>76</v>
      </c>
      <c r="H34" s="51">
        <v>2873</v>
      </c>
      <c r="I34" s="51">
        <v>130</v>
      </c>
      <c r="J34" s="53">
        <f t="shared" si="4"/>
        <v>3461</v>
      </c>
      <c r="K34" s="51">
        <v>63</v>
      </c>
      <c r="L34" s="51">
        <v>498</v>
      </c>
      <c r="M34" s="51">
        <v>13</v>
      </c>
      <c r="N34" s="51">
        <v>3</v>
      </c>
      <c r="O34" s="51">
        <v>71</v>
      </c>
      <c r="P34" s="51">
        <v>135</v>
      </c>
      <c r="Q34" s="51">
        <v>4694</v>
      </c>
      <c r="R34" s="51">
        <v>233</v>
      </c>
      <c r="S34" s="51">
        <f t="shared" si="5"/>
        <v>5710</v>
      </c>
    </row>
    <row r="35" spans="1:19">
      <c r="A35" s="6" t="s">
        <v>34</v>
      </c>
      <c r="B35" s="51">
        <v>1</v>
      </c>
      <c r="C35" s="51">
        <v>13</v>
      </c>
      <c r="D35" s="51">
        <v>2</v>
      </c>
      <c r="E35" s="51">
        <v>0</v>
      </c>
      <c r="F35" s="51">
        <v>5</v>
      </c>
      <c r="G35" s="51">
        <v>14</v>
      </c>
      <c r="H35" s="51">
        <v>1173</v>
      </c>
      <c r="I35" s="51">
        <v>18</v>
      </c>
      <c r="J35" s="53">
        <f t="shared" si="4"/>
        <v>1226</v>
      </c>
      <c r="K35" s="51">
        <v>11</v>
      </c>
      <c r="L35" s="51">
        <v>29</v>
      </c>
      <c r="M35" s="51">
        <v>6</v>
      </c>
      <c r="N35" s="51">
        <v>0</v>
      </c>
      <c r="O35" s="51">
        <v>8</v>
      </c>
      <c r="P35" s="51">
        <v>22</v>
      </c>
      <c r="Q35" s="51">
        <v>1672</v>
      </c>
      <c r="R35" s="51">
        <v>26</v>
      </c>
      <c r="S35" s="51">
        <f t="shared" si="5"/>
        <v>1774</v>
      </c>
    </row>
    <row r="36" spans="1:19">
      <c r="A36" s="6" t="s">
        <v>35</v>
      </c>
      <c r="B36" s="51">
        <v>2</v>
      </c>
      <c r="C36" s="51">
        <v>238</v>
      </c>
      <c r="D36" s="51">
        <v>78</v>
      </c>
      <c r="E36" s="51">
        <v>0</v>
      </c>
      <c r="F36" s="51">
        <v>87</v>
      </c>
      <c r="G36" s="51">
        <v>250</v>
      </c>
      <c r="H36" s="51">
        <v>7660</v>
      </c>
      <c r="I36" s="51">
        <v>221</v>
      </c>
      <c r="J36" s="53">
        <f t="shared" si="4"/>
        <v>8536</v>
      </c>
      <c r="K36" s="51">
        <v>3</v>
      </c>
      <c r="L36" s="51">
        <v>461</v>
      </c>
      <c r="M36" s="51">
        <v>113</v>
      </c>
      <c r="N36" s="51">
        <v>0</v>
      </c>
      <c r="O36" s="51">
        <v>142</v>
      </c>
      <c r="P36" s="51">
        <v>458</v>
      </c>
      <c r="Q36" s="51">
        <v>13240</v>
      </c>
      <c r="R36" s="51">
        <v>381</v>
      </c>
      <c r="S36" s="51">
        <f t="shared" si="5"/>
        <v>14798</v>
      </c>
    </row>
    <row r="37" spans="1:19">
      <c r="A37" s="6" t="s">
        <v>36</v>
      </c>
      <c r="B37" s="51">
        <v>31</v>
      </c>
      <c r="C37" s="51">
        <v>250</v>
      </c>
      <c r="D37" s="51">
        <v>13</v>
      </c>
      <c r="E37" s="51">
        <v>3</v>
      </c>
      <c r="F37" s="51">
        <v>74</v>
      </c>
      <c r="G37" s="51">
        <v>126</v>
      </c>
      <c r="H37" s="51">
        <v>3469</v>
      </c>
      <c r="I37" s="51">
        <v>246</v>
      </c>
      <c r="J37" s="53">
        <f t="shared" si="4"/>
        <v>4212</v>
      </c>
      <c r="K37" s="51">
        <v>61</v>
      </c>
      <c r="L37" s="51">
        <v>401</v>
      </c>
      <c r="M37" s="51">
        <v>23</v>
      </c>
      <c r="N37" s="51">
        <v>7</v>
      </c>
      <c r="O37" s="51">
        <v>139</v>
      </c>
      <c r="P37" s="51">
        <v>240</v>
      </c>
      <c r="Q37" s="51">
        <v>6065</v>
      </c>
      <c r="R37" s="51">
        <v>460</v>
      </c>
      <c r="S37" s="51">
        <f t="shared" si="5"/>
        <v>7396</v>
      </c>
    </row>
    <row r="38" spans="1:19">
      <c r="A38" s="6" t="s">
        <v>37</v>
      </c>
      <c r="B38" s="51">
        <v>0</v>
      </c>
      <c r="C38" s="51">
        <v>101</v>
      </c>
      <c r="D38" s="51">
        <v>21</v>
      </c>
      <c r="E38" s="51">
        <v>3</v>
      </c>
      <c r="F38" s="51">
        <v>24</v>
      </c>
      <c r="G38" s="51">
        <v>51</v>
      </c>
      <c r="H38" s="51">
        <v>2892</v>
      </c>
      <c r="I38" s="51">
        <v>247</v>
      </c>
      <c r="J38" s="53">
        <f t="shared" si="4"/>
        <v>3339</v>
      </c>
      <c r="K38" s="51">
        <v>0</v>
      </c>
      <c r="L38" s="51">
        <v>207</v>
      </c>
      <c r="M38" s="51">
        <v>33</v>
      </c>
      <c r="N38" s="51">
        <v>8</v>
      </c>
      <c r="O38" s="51">
        <v>39</v>
      </c>
      <c r="P38" s="51">
        <v>109</v>
      </c>
      <c r="Q38" s="51">
        <v>4380</v>
      </c>
      <c r="R38" s="51">
        <v>409</v>
      </c>
      <c r="S38" s="51">
        <f t="shared" si="5"/>
        <v>5185</v>
      </c>
    </row>
    <row r="39" spans="1:19">
      <c r="A39" s="6" t="s">
        <v>38</v>
      </c>
      <c r="B39" s="51">
        <v>129</v>
      </c>
      <c r="C39" s="51">
        <v>5458</v>
      </c>
      <c r="D39" s="51">
        <v>36</v>
      </c>
      <c r="E39" s="51">
        <v>23</v>
      </c>
      <c r="F39" s="51">
        <v>410</v>
      </c>
      <c r="G39" s="51">
        <v>465</v>
      </c>
      <c r="H39" s="51">
        <v>7193</v>
      </c>
      <c r="I39" s="51">
        <v>511</v>
      </c>
      <c r="J39" s="53">
        <f t="shared" si="4"/>
        <v>14225</v>
      </c>
      <c r="K39" s="51">
        <v>208</v>
      </c>
      <c r="L39" s="51">
        <v>8505</v>
      </c>
      <c r="M39" s="51">
        <v>66</v>
      </c>
      <c r="N39" s="51">
        <v>39</v>
      </c>
      <c r="O39" s="51">
        <v>736</v>
      </c>
      <c r="P39" s="51">
        <v>754</v>
      </c>
      <c r="Q39" s="51">
        <v>12809</v>
      </c>
      <c r="R39" s="51">
        <v>888</v>
      </c>
      <c r="S39" s="51">
        <f t="shared" si="5"/>
        <v>24005</v>
      </c>
    </row>
    <row r="40" spans="1:19">
      <c r="A40" s="6" t="s">
        <v>39</v>
      </c>
      <c r="B40" s="51">
        <v>2</v>
      </c>
      <c r="C40" s="51">
        <v>340</v>
      </c>
      <c r="D40" s="51">
        <v>18</v>
      </c>
      <c r="E40" s="51">
        <v>3</v>
      </c>
      <c r="F40" s="51">
        <v>19</v>
      </c>
      <c r="G40" s="51">
        <v>36</v>
      </c>
      <c r="H40" s="51">
        <v>2433</v>
      </c>
      <c r="I40" s="51">
        <v>64</v>
      </c>
      <c r="J40" s="53">
        <f t="shared" si="4"/>
        <v>2915</v>
      </c>
      <c r="K40" s="51">
        <v>3</v>
      </c>
      <c r="L40" s="51">
        <v>486</v>
      </c>
      <c r="M40" s="51">
        <v>27</v>
      </c>
      <c r="N40" s="51">
        <v>6</v>
      </c>
      <c r="O40" s="51">
        <v>26</v>
      </c>
      <c r="P40" s="51">
        <v>67</v>
      </c>
      <c r="Q40" s="51">
        <v>3687</v>
      </c>
      <c r="R40" s="51">
        <v>97</v>
      </c>
      <c r="S40" s="51">
        <f t="shared" si="5"/>
        <v>4399</v>
      </c>
    </row>
    <row r="41" spans="1:19">
      <c r="A41" s="16" t="s">
        <v>64</v>
      </c>
      <c r="B41" s="42">
        <f>SUM(B27:B40)</f>
        <v>229</v>
      </c>
      <c r="C41" s="42">
        <f t="shared" ref="C41:J41" si="6">SUM(C27:C40)</f>
        <v>8797</v>
      </c>
      <c r="D41" s="42">
        <f t="shared" si="6"/>
        <v>333</v>
      </c>
      <c r="E41" s="42">
        <f t="shared" si="6"/>
        <v>85</v>
      </c>
      <c r="F41" s="42">
        <f t="shared" si="6"/>
        <v>1030</v>
      </c>
      <c r="G41" s="42">
        <f t="shared" si="6"/>
        <v>2356</v>
      </c>
      <c r="H41" s="42">
        <f t="shared" si="6"/>
        <v>46611</v>
      </c>
      <c r="I41" s="42">
        <f t="shared" si="6"/>
        <v>2605</v>
      </c>
      <c r="J41" s="43">
        <f t="shared" si="6"/>
        <v>62046</v>
      </c>
      <c r="K41" s="42">
        <f>SUM(K27:K40)</f>
        <v>417</v>
      </c>
      <c r="L41" s="42">
        <f>SUM(L27:L40)</f>
        <v>14123</v>
      </c>
      <c r="M41" s="42">
        <f t="shared" ref="M41:R41" si="7">SUM(M27:M40)</f>
        <v>566</v>
      </c>
      <c r="N41" s="42">
        <f t="shared" si="7"/>
        <v>154</v>
      </c>
      <c r="O41" s="42">
        <f t="shared" si="7"/>
        <v>1875</v>
      </c>
      <c r="P41" s="42">
        <f t="shared" si="7"/>
        <v>4091</v>
      </c>
      <c r="Q41" s="42">
        <f t="shared" si="7"/>
        <v>79518</v>
      </c>
      <c r="R41" s="42">
        <f t="shared" si="7"/>
        <v>4621</v>
      </c>
      <c r="S41" s="42">
        <f>SUM(S27:S40)</f>
        <v>105365</v>
      </c>
    </row>
    <row r="42" spans="1:19">
      <c r="A42" s="6"/>
      <c r="B42" s="36"/>
      <c r="C42" s="36"/>
      <c r="D42" s="36"/>
      <c r="E42" s="36"/>
      <c r="F42" s="36"/>
      <c r="G42" s="36"/>
      <c r="H42" s="36"/>
      <c r="I42" s="36"/>
      <c r="J42" s="37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thickBot="1">
      <c r="A43" s="20" t="s">
        <v>65</v>
      </c>
      <c r="B43" s="44">
        <f>SUM(B23,B41)</f>
        <v>4028</v>
      </c>
      <c r="C43" s="44">
        <f t="shared" ref="C43:J43" si="8">SUM(C23,C41)</f>
        <v>16879</v>
      </c>
      <c r="D43" s="44">
        <f t="shared" si="8"/>
        <v>723</v>
      </c>
      <c r="E43" s="44">
        <f t="shared" si="8"/>
        <v>160</v>
      </c>
      <c r="F43" s="44">
        <f t="shared" si="8"/>
        <v>2847</v>
      </c>
      <c r="G43" s="44">
        <f t="shared" si="8"/>
        <v>4689</v>
      </c>
      <c r="H43" s="44">
        <f t="shared" si="8"/>
        <v>106610</v>
      </c>
      <c r="I43" s="44">
        <f t="shared" si="8"/>
        <v>7548</v>
      </c>
      <c r="J43" s="47">
        <f t="shared" si="8"/>
        <v>143484</v>
      </c>
      <c r="K43" s="44">
        <f>SUM(K23,K41)</f>
        <v>9625</v>
      </c>
      <c r="L43" s="44">
        <f>SUM(L23,L41)</f>
        <v>27343</v>
      </c>
      <c r="M43" s="44">
        <f t="shared" ref="M43:S43" si="9">SUM(M23,M41)</f>
        <v>1256</v>
      </c>
      <c r="N43" s="44">
        <f t="shared" si="9"/>
        <v>299</v>
      </c>
      <c r="O43" s="44">
        <f t="shared" si="9"/>
        <v>5298</v>
      </c>
      <c r="P43" s="44">
        <f t="shared" si="9"/>
        <v>8343</v>
      </c>
      <c r="Q43" s="44">
        <f t="shared" si="9"/>
        <v>188698</v>
      </c>
      <c r="R43" s="44">
        <f t="shared" si="9"/>
        <v>13788</v>
      </c>
      <c r="S43" s="44">
        <f t="shared" si="9"/>
        <v>254650</v>
      </c>
    </row>
    <row r="44" spans="1:19" ht="12" thickTop="1">
      <c r="A44" s="6" t="s">
        <v>69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21" t="s">
        <v>70</v>
      </c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1.25" customHeight="1">
      <c r="A47" s="21" t="s">
        <v>80</v>
      </c>
      <c r="B47" s="21"/>
      <c r="C47" s="21"/>
      <c r="D47" s="21"/>
      <c r="E47" s="21"/>
      <c r="F47" s="21"/>
      <c r="G47" s="21"/>
      <c r="H47" s="21"/>
      <c r="I47" s="21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" thickBot="1">
      <c r="A48" s="3"/>
      <c r="B48" s="3"/>
      <c r="C48" s="3"/>
      <c r="D48" s="3"/>
      <c r="E48" s="3"/>
      <c r="F48" s="3"/>
      <c r="G48" s="3"/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1.25" customHeight="1" thickTop="1">
      <c r="A49" s="5"/>
      <c r="B49" s="54" t="s">
        <v>68</v>
      </c>
      <c r="C49" s="54"/>
      <c r="D49" s="54"/>
      <c r="E49" s="54"/>
      <c r="F49" s="54"/>
      <c r="G49" s="54"/>
      <c r="H49" s="54"/>
      <c r="I49" s="54"/>
      <c r="J49" s="55"/>
      <c r="K49" s="56" t="s">
        <v>63</v>
      </c>
      <c r="L49" s="56"/>
      <c r="M49" s="56"/>
      <c r="N49" s="56"/>
      <c r="O49" s="56"/>
      <c r="P49" s="56"/>
      <c r="Q49" s="56"/>
      <c r="R49" s="56"/>
      <c r="S49" s="56"/>
    </row>
    <row r="50" spans="1:19" ht="11.25" customHeight="1">
      <c r="A50" s="8"/>
      <c r="B50" s="35" t="s">
        <v>54</v>
      </c>
      <c r="C50" s="35"/>
      <c r="D50" s="35" t="s">
        <v>57</v>
      </c>
      <c r="E50" s="35" t="s">
        <v>76</v>
      </c>
      <c r="F50" s="35"/>
      <c r="G50" s="35"/>
      <c r="H50" s="35"/>
      <c r="I50" s="35"/>
      <c r="J50" s="24"/>
      <c r="K50" s="22" t="s">
        <v>54</v>
      </c>
      <c r="L50" s="22"/>
      <c r="M50" s="22" t="s">
        <v>57</v>
      </c>
      <c r="N50" s="35" t="s">
        <v>76</v>
      </c>
      <c r="O50" s="22"/>
      <c r="P50" s="22"/>
      <c r="Q50" s="22"/>
      <c r="R50" s="22"/>
      <c r="S50" s="22"/>
    </row>
    <row r="51" spans="1:19">
      <c r="A51" s="8"/>
      <c r="B51" s="35" t="s">
        <v>55</v>
      </c>
      <c r="C51" s="35" t="s">
        <v>56</v>
      </c>
      <c r="D51" s="35" t="s">
        <v>71</v>
      </c>
      <c r="E51" s="35" t="s">
        <v>77</v>
      </c>
      <c r="F51" s="34"/>
      <c r="G51" s="34"/>
      <c r="H51" s="34"/>
      <c r="I51" s="34"/>
      <c r="J51" s="23"/>
      <c r="K51" s="22" t="s">
        <v>55</v>
      </c>
      <c r="L51" s="22" t="s">
        <v>56</v>
      </c>
      <c r="M51" s="22" t="s">
        <v>71</v>
      </c>
      <c r="N51" s="35" t="s">
        <v>77</v>
      </c>
      <c r="O51" s="12"/>
      <c r="P51" s="12"/>
      <c r="Q51" s="12"/>
      <c r="R51" s="12"/>
      <c r="S51" s="25"/>
    </row>
    <row r="52" spans="1:19">
      <c r="A52" s="8"/>
      <c r="B52" s="35" t="s">
        <v>58</v>
      </c>
      <c r="C52" s="35" t="s">
        <v>57</v>
      </c>
      <c r="D52" s="32" t="s">
        <v>72</v>
      </c>
      <c r="E52" s="32" t="s">
        <v>78</v>
      </c>
      <c r="F52" s="35" t="s">
        <v>59</v>
      </c>
      <c r="G52" s="35" t="s">
        <v>60</v>
      </c>
      <c r="H52" s="35" t="s">
        <v>61</v>
      </c>
      <c r="I52" s="35" t="s">
        <v>62</v>
      </c>
      <c r="J52" s="24" t="s">
        <v>63</v>
      </c>
      <c r="K52" s="22" t="s">
        <v>58</v>
      </c>
      <c r="L52" s="22" t="s">
        <v>57</v>
      </c>
      <c r="M52" s="14" t="s">
        <v>72</v>
      </c>
      <c r="N52" s="32" t="s">
        <v>78</v>
      </c>
      <c r="O52" s="22" t="s">
        <v>59</v>
      </c>
      <c r="P52" s="22" t="s">
        <v>60</v>
      </c>
      <c r="Q52" s="22" t="s">
        <v>61</v>
      </c>
      <c r="R52" s="22" t="s">
        <v>62</v>
      </c>
      <c r="S52" s="22" t="s">
        <v>63</v>
      </c>
    </row>
    <row r="53" spans="1:19" ht="33.75">
      <c r="A53" s="8" t="s">
        <v>73</v>
      </c>
      <c r="B53" s="35"/>
      <c r="C53" s="35"/>
      <c r="D53" s="32"/>
      <c r="E53" s="32"/>
      <c r="F53" s="35"/>
      <c r="G53" s="35"/>
      <c r="H53" s="35"/>
      <c r="I53" s="35"/>
      <c r="J53" s="24"/>
      <c r="K53" s="22"/>
      <c r="L53" s="22"/>
      <c r="M53" s="14"/>
      <c r="N53" s="27"/>
      <c r="O53" s="22"/>
      <c r="P53" s="22"/>
      <c r="Q53" s="22"/>
      <c r="R53" s="22"/>
      <c r="S53" s="22"/>
    </row>
    <row r="54" spans="1:19">
      <c r="A54" s="6"/>
      <c r="B54" s="33"/>
      <c r="C54" s="33"/>
      <c r="D54" s="33"/>
      <c r="E54" s="33"/>
      <c r="F54" s="33"/>
      <c r="G54" s="33"/>
      <c r="H54" s="33"/>
      <c r="I54" s="33"/>
      <c r="J54" s="17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6" t="s">
        <v>2</v>
      </c>
      <c r="B55" s="51">
        <v>55</v>
      </c>
      <c r="C55" s="51">
        <v>254</v>
      </c>
      <c r="D55" s="51">
        <v>12</v>
      </c>
      <c r="E55" s="51">
        <v>1</v>
      </c>
      <c r="F55" s="51">
        <v>19</v>
      </c>
      <c r="G55" s="51">
        <v>94</v>
      </c>
      <c r="H55" s="51">
        <v>857</v>
      </c>
      <c r="I55" s="51">
        <v>34</v>
      </c>
      <c r="J55" s="53">
        <f>SUM(B55:I55)</f>
        <v>1326</v>
      </c>
      <c r="K55" s="51">
        <v>168</v>
      </c>
      <c r="L55" s="51">
        <v>367</v>
      </c>
      <c r="M55" s="51">
        <v>20</v>
      </c>
      <c r="N55" s="51">
        <v>1</v>
      </c>
      <c r="O55" s="51">
        <v>26</v>
      </c>
      <c r="P55" s="51">
        <v>134</v>
      </c>
      <c r="Q55" s="51">
        <v>1208</v>
      </c>
      <c r="R55" s="51">
        <v>47</v>
      </c>
      <c r="S55" s="51">
        <f>SUM(K55:R55)</f>
        <v>1971</v>
      </c>
    </row>
    <row r="56" spans="1:19">
      <c r="A56" s="6" t="s">
        <v>3</v>
      </c>
      <c r="B56" s="51">
        <v>0</v>
      </c>
      <c r="C56" s="51">
        <v>10</v>
      </c>
      <c r="D56" s="51">
        <v>0</v>
      </c>
      <c r="E56" s="51">
        <v>0</v>
      </c>
      <c r="F56" s="51">
        <v>7</v>
      </c>
      <c r="G56" s="51">
        <v>6</v>
      </c>
      <c r="H56" s="51">
        <v>389</v>
      </c>
      <c r="I56" s="51">
        <v>155</v>
      </c>
      <c r="J56" s="53">
        <f t="shared" ref="J56:J79" si="10">SUM(B56:I56)</f>
        <v>567</v>
      </c>
      <c r="K56" s="51">
        <v>2</v>
      </c>
      <c r="L56" s="51">
        <v>32</v>
      </c>
      <c r="M56" s="51">
        <v>1</v>
      </c>
      <c r="N56" s="51">
        <v>0</v>
      </c>
      <c r="O56" s="51">
        <v>15</v>
      </c>
      <c r="P56" s="51">
        <v>9</v>
      </c>
      <c r="Q56" s="51">
        <v>700</v>
      </c>
      <c r="R56" s="51">
        <v>348</v>
      </c>
      <c r="S56" s="51">
        <f t="shared" ref="S56:S79" si="11">SUM(K56:R56)</f>
        <v>1107</v>
      </c>
    </row>
    <row r="57" spans="1:19">
      <c r="A57" s="6" t="s">
        <v>4</v>
      </c>
      <c r="B57" s="51">
        <v>0</v>
      </c>
      <c r="C57" s="51">
        <v>48</v>
      </c>
      <c r="D57" s="51">
        <v>2</v>
      </c>
      <c r="E57" s="51">
        <v>0</v>
      </c>
      <c r="F57" s="51">
        <v>3</v>
      </c>
      <c r="G57" s="51">
        <v>5</v>
      </c>
      <c r="H57" s="51">
        <v>2036</v>
      </c>
      <c r="I57" s="51">
        <v>898</v>
      </c>
      <c r="J57" s="53">
        <f t="shared" si="10"/>
        <v>2992</v>
      </c>
      <c r="K57" s="51">
        <v>2</v>
      </c>
      <c r="L57" s="51">
        <v>64</v>
      </c>
      <c r="M57" s="51">
        <v>3</v>
      </c>
      <c r="N57" s="51">
        <v>0</v>
      </c>
      <c r="O57" s="51">
        <v>3</v>
      </c>
      <c r="P57" s="51">
        <v>6</v>
      </c>
      <c r="Q57" s="51">
        <v>3171</v>
      </c>
      <c r="R57" s="51">
        <v>1306</v>
      </c>
      <c r="S57" s="51">
        <f t="shared" si="11"/>
        <v>4555</v>
      </c>
    </row>
    <row r="58" spans="1:19">
      <c r="A58" s="6" t="s">
        <v>5</v>
      </c>
      <c r="B58" s="51">
        <v>15</v>
      </c>
      <c r="C58" s="51">
        <v>5</v>
      </c>
      <c r="D58" s="51">
        <v>5</v>
      </c>
      <c r="E58" s="51">
        <v>0</v>
      </c>
      <c r="F58" s="51">
        <v>1</v>
      </c>
      <c r="G58" s="51">
        <v>14</v>
      </c>
      <c r="H58" s="51">
        <v>742</v>
      </c>
      <c r="I58" s="51">
        <v>14</v>
      </c>
      <c r="J58" s="53">
        <f t="shared" si="10"/>
        <v>796</v>
      </c>
      <c r="K58" s="51">
        <v>33</v>
      </c>
      <c r="L58" s="51">
        <v>9</v>
      </c>
      <c r="M58" s="51">
        <v>9</v>
      </c>
      <c r="N58" s="51">
        <v>1</v>
      </c>
      <c r="O58" s="51">
        <v>8</v>
      </c>
      <c r="P58" s="51">
        <v>30</v>
      </c>
      <c r="Q58" s="51">
        <v>1388</v>
      </c>
      <c r="R58" s="51">
        <v>35</v>
      </c>
      <c r="S58" s="51">
        <f t="shared" si="11"/>
        <v>1513</v>
      </c>
    </row>
    <row r="59" spans="1:19">
      <c r="A59" s="6" t="s">
        <v>6</v>
      </c>
      <c r="B59" s="51">
        <v>100</v>
      </c>
      <c r="C59" s="51">
        <v>2573</v>
      </c>
      <c r="D59" s="51">
        <v>102</v>
      </c>
      <c r="E59" s="51">
        <v>43</v>
      </c>
      <c r="F59" s="51">
        <v>116</v>
      </c>
      <c r="G59" s="51">
        <v>670</v>
      </c>
      <c r="H59" s="51">
        <v>5525</v>
      </c>
      <c r="I59" s="51">
        <v>950</v>
      </c>
      <c r="J59" s="53">
        <f t="shared" si="10"/>
        <v>10079</v>
      </c>
      <c r="K59" s="51">
        <v>178</v>
      </c>
      <c r="L59" s="51">
        <v>3949</v>
      </c>
      <c r="M59" s="51">
        <v>179</v>
      </c>
      <c r="N59" s="51">
        <v>75</v>
      </c>
      <c r="O59" s="51">
        <v>228</v>
      </c>
      <c r="P59" s="51">
        <v>1187</v>
      </c>
      <c r="Q59" s="51">
        <v>9591</v>
      </c>
      <c r="R59" s="51">
        <v>1559</v>
      </c>
      <c r="S59" s="51">
        <f t="shared" si="11"/>
        <v>16946</v>
      </c>
    </row>
    <row r="60" spans="1:19">
      <c r="A60" s="6" t="s">
        <v>0</v>
      </c>
      <c r="B60" s="51">
        <v>31</v>
      </c>
      <c r="C60" s="51">
        <v>10</v>
      </c>
      <c r="D60" s="51">
        <v>4</v>
      </c>
      <c r="E60" s="51">
        <v>1</v>
      </c>
      <c r="F60" s="51">
        <v>1</v>
      </c>
      <c r="G60" s="51">
        <v>31</v>
      </c>
      <c r="H60" s="51">
        <v>191</v>
      </c>
      <c r="I60" s="51">
        <v>8</v>
      </c>
      <c r="J60" s="53">
        <f t="shared" si="10"/>
        <v>277</v>
      </c>
      <c r="K60" s="51">
        <v>31</v>
      </c>
      <c r="L60" s="51">
        <v>10</v>
      </c>
      <c r="M60" s="51">
        <v>4</v>
      </c>
      <c r="N60" s="51">
        <v>1</v>
      </c>
      <c r="O60" s="51">
        <v>1</v>
      </c>
      <c r="P60" s="51">
        <v>31</v>
      </c>
      <c r="Q60" s="51">
        <v>191</v>
      </c>
      <c r="R60" s="51">
        <v>8</v>
      </c>
      <c r="S60" s="51">
        <f t="shared" si="11"/>
        <v>277</v>
      </c>
    </row>
    <row r="61" spans="1:19">
      <c r="A61" s="6" t="s">
        <v>7</v>
      </c>
      <c r="B61" s="51">
        <v>4</v>
      </c>
      <c r="C61" s="51">
        <v>23</v>
      </c>
      <c r="D61" s="51">
        <v>1</v>
      </c>
      <c r="E61" s="51">
        <v>0</v>
      </c>
      <c r="F61" s="51">
        <v>3</v>
      </c>
      <c r="G61" s="51">
        <v>10</v>
      </c>
      <c r="H61" s="51">
        <v>376</v>
      </c>
      <c r="I61" s="51">
        <v>6</v>
      </c>
      <c r="J61" s="53">
        <f t="shared" si="10"/>
        <v>423</v>
      </c>
      <c r="K61" s="51">
        <v>14</v>
      </c>
      <c r="L61" s="51">
        <v>98</v>
      </c>
      <c r="M61" s="51">
        <v>4</v>
      </c>
      <c r="N61" s="51">
        <v>5</v>
      </c>
      <c r="O61" s="51">
        <v>3</v>
      </c>
      <c r="P61" s="51">
        <v>30</v>
      </c>
      <c r="Q61" s="51">
        <v>671</v>
      </c>
      <c r="R61" s="51">
        <v>18</v>
      </c>
      <c r="S61" s="51">
        <f t="shared" si="11"/>
        <v>843</v>
      </c>
    </row>
    <row r="62" spans="1:19">
      <c r="A62" s="6" t="s">
        <v>8</v>
      </c>
      <c r="B62" s="51">
        <v>68</v>
      </c>
      <c r="C62" s="51">
        <v>103</v>
      </c>
      <c r="D62" s="51">
        <v>26</v>
      </c>
      <c r="E62" s="51">
        <v>5</v>
      </c>
      <c r="F62" s="51">
        <v>35</v>
      </c>
      <c r="G62" s="51">
        <v>99</v>
      </c>
      <c r="H62" s="51">
        <v>2494</v>
      </c>
      <c r="I62" s="51">
        <v>36</v>
      </c>
      <c r="J62" s="53">
        <f t="shared" si="10"/>
        <v>2866</v>
      </c>
      <c r="K62" s="51">
        <v>180</v>
      </c>
      <c r="L62" s="51">
        <v>187</v>
      </c>
      <c r="M62" s="51">
        <v>45</v>
      </c>
      <c r="N62" s="51">
        <v>8</v>
      </c>
      <c r="O62" s="51">
        <v>62</v>
      </c>
      <c r="P62" s="51">
        <v>170</v>
      </c>
      <c r="Q62" s="51">
        <v>3942</v>
      </c>
      <c r="R62" s="51">
        <v>55</v>
      </c>
      <c r="S62" s="51">
        <f t="shared" si="11"/>
        <v>4649</v>
      </c>
    </row>
    <row r="63" spans="1:19">
      <c r="A63" s="6" t="s">
        <v>9</v>
      </c>
      <c r="B63" s="51">
        <v>10</v>
      </c>
      <c r="C63" s="51">
        <v>38</v>
      </c>
      <c r="D63" s="51">
        <v>12</v>
      </c>
      <c r="E63" s="51">
        <v>0</v>
      </c>
      <c r="F63" s="51">
        <v>23</v>
      </c>
      <c r="G63" s="51">
        <v>62</v>
      </c>
      <c r="H63" s="51">
        <v>965</v>
      </c>
      <c r="I63" s="51">
        <v>184</v>
      </c>
      <c r="J63" s="53">
        <f t="shared" si="10"/>
        <v>1294</v>
      </c>
      <c r="K63" s="51">
        <v>16</v>
      </c>
      <c r="L63" s="51">
        <v>93</v>
      </c>
      <c r="M63" s="51">
        <v>24</v>
      </c>
      <c r="N63" s="51">
        <v>0</v>
      </c>
      <c r="O63" s="51">
        <v>31</v>
      </c>
      <c r="P63" s="51">
        <v>116</v>
      </c>
      <c r="Q63" s="51">
        <v>1623</v>
      </c>
      <c r="R63" s="51">
        <v>371</v>
      </c>
      <c r="S63" s="51">
        <f t="shared" si="11"/>
        <v>2274</v>
      </c>
    </row>
    <row r="64" spans="1:19">
      <c r="A64" s="6" t="s">
        <v>10</v>
      </c>
      <c r="B64" s="51">
        <v>63</v>
      </c>
      <c r="C64" s="51">
        <v>299</v>
      </c>
      <c r="D64" s="51">
        <v>2</v>
      </c>
      <c r="E64" s="51">
        <v>0</v>
      </c>
      <c r="F64" s="51">
        <v>13</v>
      </c>
      <c r="G64" s="51">
        <v>20</v>
      </c>
      <c r="H64" s="51">
        <v>966</v>
      </c>
      <c r="I64" s="51">
        <v>35</v>
      </c>
      <c r="J64" s="53">
        <f t="shared" si="10"/>
        <v>1398</v>
      </c>
      <c r="K64" s="51">
        <v>198</v>
      </c>
      <c r="L64" s="51">
        <v>367</v>
      </c>
      <c r="M64" s="51">
        <v>4</v>
      </c>
      <c r="N64" s="51">
        <v>0</v>
      </c>
      <c r="O64" s="51">
        <v>21</v>
      </c>
      <c r="P64" s="51">
        <v>33</v>
      </c>
      <c r="Q64" s="51">
        <v>1324</v>
      </c>
      <c r="R64" s="51">
        <v>50</v>
      </c>
      <c r="S64" s="51">
        <f t="shared" si="11"/>
        <v>1997</v>
      </c>
    </row>
    <row r="65" spans="1:19">
      <c r="A65" s="6" t="s">
        <v>11</v>
      </c>
      <c r="B65" s="51">
        <v>31</v>
      </c>
      <c r="C65" s="51">
        <v>15</v>
      </c>
      <c r="D65" s="51">
        <v>5</v>
      </c>
      <c r="E65" s="51">
        <v>3</v>
      </c>
      <c r="F65" s="51">
        <v>7</v>
      </c>
      <c r="G65" s="51">
        <v>9</v>
      </c>
      <c r="H65" s="51">
        <v>641</v>
      </c>
      <c r="I65" s="51">
        <v>9</v>
      </c>
      <c r="J65" s="53">
        <f t="shared" si="10"/>
        <v>720</v>
      </c>
      <c r="K65" s="51">
        <v>99</v>
      </c>
      <c r="L65" s="51">
        <v>35</v>
      </c>
      <c r="M65" s="51">
        <v>10</v>
      </c>
      <c r="N65" s="51">
        <v>5</v>
      </c>
      <c r="O65" s="51">
        <v>8</v>
      </c>
      <c r="P65" s="51">
        <v>13</v>
      </c>
      <c r="Q65" s="51">
        <v>1033</v>
      </c>
      <c r="R65" s="51">
        <v>26</v>
      </c>
      <c r="S65" s="51">
        <f t="shared" si="11"/>
        <v>1229</v>
      </c>
    </row>
    <row r="66" spans="1:19">
      <c r="A66" s="6" t="s">
        <v>12</v>
      </c>
      <c r="B66" s="51">
        <v>420</v>
      </c>
      <c r="C66" s="51">
        <v>1544</v>
      </c>
      <c r="D66" s="51">
        <v>28</v>
      </c>
      <c r="E66" s="51">
        <v>10</v>
      </c>
      <c r="F66" s="51">
        <v>21</v>
      </c>
      <c r="G66" s="51">
        <v>187</v>
      </c>
      <c r="H66" s="51">
        <v>3806</v>
      </c>
      <c r="I66" s="51">
        <v>1156</v>
      </c>
      <c r="J66" s="53">
        <f t="shared" si="10"/>
        <v>7172</v>
      </c>
      <c r="K66" s="51">
        <v>1116</v>
      </c>
      <c r="L66" s="51">
        <v>2112</v>
      </c>
      <c r="M66" s="51">
        <v>48</v>
      </c>
      <c r="N66" s="51">
        <v>20</v>
      </c>
      <c r="O66" s="51">
        <v>68</v>
      </c>
      <c r="P66" s="51">
        <v>350</v>
      </c>
      <c r="Q66" s="51">
        <v>6630</v>
      </c>
      <c r="R66" s="51">
        <v>1869</v>
      </c>
      <c r="S66" s="51">
        <f t="shared" si="11"/>
        <v>12213</v>
      </c>
    </row>
    <row r="67" spans="1:19">
      <c r="A67" s="6" t="s">
        <v>13</v>
      </c>
      <c r="B67" s="51">
        <v>46</v>
      </c>
      <c r="C67" s="51">
        <v>385</v>
      </c>
      <c r="D67" s="51">
        <v>21</v>
      </c>
      <c r="E67" s="51">
        <v>10</v>
      </c>
      <c r="F67" s="51">
        <v>94</v>
      </c>
      <c r="G67" s="51">
        <v>112</v>
      </c>
      <c r="H67" s="51">
        <v>2951</v>
      </c>
      <c r="I67" s="51">
        <v>268</v>
      </c>
      <c r="J67" s="53">
        <f t="shared" si="10"/>
        <v>3887</v>
      </c>
      <c r="K67" s="51">
        <v>90</v>
      </c>
      <c r="L67" s="51">
        <v>469</v>
      </c>
      <c r="M67" s="51">
        <v>25</v>
      </c>
      <c r="N67" s="51">
        <v>12</v>
      </c>
      <c r="O67" s="51">
        <v>120</v>
      </c>
      <c r="P67" s="51">
        <v>151</v>
      </c>
      <c r="Q67" s="51">
        <v>3794</v>
      </c>
      <c r="R67" s="51">
        <v>372</v>
      </c>
      <c r="S67" s="51">
        <f t="shared" si="11"/>
        <v>5033</v>
      </c>
    </row>
    <row r="68" spans="1:19">
      <c r="A68" s="6" t="s">
        <v>14</v>
      </c>
      <c r="B68" s="51">
        <v>23</v>
      </c>
      <c r="C68" s="51">
        <v>178</v>
      </c>
      <c r="D68" s="51">
        <v>11</v>
      </c>
      <c r="E68" s="51">
        <v>1</v>
      </c>
      <c r="F68" s="51">
        <v>31</v>
      </c>
      <c r="G68" s="51">
        <v>51</v>
      </c>
      <c r="H68" s="51">
        <v>2330</v>
      </c>
      <c r="I68" s="51">
        <v>720</v>
      </c>
      <c r="J68" s="53">
        <f t="shared" si="10"/>
        <v>3345</v>
      </c>
      <c r="K68" s="51">
        <v>50</v>
      </c>
      <c r="L68" s="51">
        <v>331</v>
      </c>
      <c r="M68" s="51">
        <v>18</v>
      </c>
      <c r="N68" s="51">
        <v>2</v>
      </c>
      <c r="O68" s="51">
        <v>54</v>
      </c>
      <c r="P68" s="51">
        <v>95</v>
      </c>
      <c r="Q68" s="51">
        <v>3614</v>
      </c>
      <c r="R68" s="51">
        <v>1181</v>
      </c>
      <c r="S68" s="51">
        <f t="shared" si="11"/>
        <v>5345</v>
      </c>
    </row>
    <row r="69" spans="1:19">
      <c r="A69" s="6" t="s">
        <v>15</v>
      </c>
      <c r="B69" s="51">
        <v>58</v>
      </c>
      <c r="C69" s="51">
        <v>69</v>
      </c>
      <c r="D69" s="51">
        <v>5</v>
      </c>
      <c r="E69" s="51">
        <v>5</v>
      </c>
      <c r="F69" s="51">
        <v>7</v>
      </c>
      <c r="G69" s="51">
        <v>55</v>
      </c>
      <c r="H69" s="51">
        <v>538</v>
      </c>
      <c r="I69" s="51">
        <v>13</v>
      </c>
      <c r="J69" s="53">
        <f t="shared" si="10"/>
        <v>750</v>
      </c>
      <c r="K69" s="51">
        <v>194</v>
      </c>
      <c r="L69" s="51">
        <v>300</v>
      </c>
      <c r="M69" s="51">
        <v>9</v>
      </c>
      <c r="N69" s="51">
        <v>7</v>
      </c>
      <c r="O69" s="51">
        <v>17</v>
      </c>
      <c r="P69" s="51">
        <v>87</v>
      </c>
      <c r="Q69" s="51">
        <v>1027</v>
      </c>
      <c r="R69" s="51">
        <v>27</v>
      </c>
      <c r="S69" s="51">
        <f t="shared" si="11"/>
        <v>1668</v>
      </c>
    </row>
    <row r="70" spans="1:19">
      <c r="A70" s="6" t="s">
        <v>16</v>
      </c>
      <c r="B70" s="51">
        <v>117</v>
      </c>
      <c r="C70" s="51">
        <v>843</v>
      </c>
      <c r="D70" s="51">
        <v>27</v>
      </c>
      <c r="E70" s="51">
        <v>16</v>
      </c>
      <c r="F70" s="51">
        <v>100</v>
      </c>
      <c r="G70" s="51">
        <v>839</v>
      </c>
      <c r="H70" s="51">
        <v>3130</v>
      </c>
      <c r="I70" s="51">
        <v>97</v>
      </c>
      <c r="J70" s="53">
        <f t="shared" si="10"/>
        <v>5169</v>
      </c>
      <c r="K70" s="51">
        <v>322</v>
      </c>
      <c r="L70" s="51">
        <v>1689</v>
      </c>
      <c r="M70" s="51">
        <v>48</v>
      </c>
      <c r="N70" s="51">
        <v>24</v>
      </c>
      <c r="O70" s="51">
        <v>212</v>
      </c>
      <c r="P70" s="51">
        <v>1595</v>
      </c>
      <c r="Q70" s="51">
        <v>6912</v>
      </c>
      <c r="R70" s="51">
        <v>176</v>
      </c>
      <c r="S70" s="51">
        <f t="shared" si="11"/>
        <v>10978</v>
      </c>
    </row>
    <row r="71" spans="1:19">
      <c r="A71" s="6" t="s">
        <v>17</v>
      </c>
      <c r="B71" s="51">
        <v>10</v>
      </c>
      <c r="C71" s="51">
        <v>107</v>
      </c>
      <c r="D71" s="51">
        <v>4</v>
      </c>
      <c r="E71" s="51">
        <v>1</v>
      </c>
      <c r="F71" s="51">
        <v>49</v>
      </c>
      <c r="G71" s="51">
        <v>92</v>
      </c>
      <c r="H71" s="51">
        <v>1345</v>
      </c>
      <c r="I71" s="51">
        <v>143</v>
      </c>
      <c r="J71" s="53">
        <f t="shared" si="10"/>
        <v>1751</v>
      </c>
      <c r="K71" s="51">
        <v>32</v>
      </c>
      <c r="L71" s="51">
        <v>167</v>
      </c>
      <c r="M71" s="51">
        <v>9</v>
      </c>
      <c r="N71" s="51">
        <v>3</v>
      </c>
      <c r="O71" s="51">
        <v>84</v>
      </c>
      <c r="P71" s="51">
        <v>149</v>
      </c>
      <c r="Q71" s="51">
        <v>2210</v>
      </c>
      <c r="R71" s="51">
        <v>266</v>
      </c>
      <c r="S71" s="51">
        <f t="shared" si="11"/>
        <v>2920</v>
      </c>
    </row>
    <row r="72" spans="1:19">
      <c r="A72" s="6" t="s">
        <v>18</v>
      </c>
      <c r="B72" s="51">
        <v>0</v>
      </c>
      <c r="C72" s="51">
        <v>52</v>
      </c>
      <c r="D72" s="51">
        <v>14</v>
      </c>
      <c r="E72" s="51">
        <v>6</v>
      </c>
      <c r="F72" s="51">
        <v>26</v>
      </c>
      <c r="G72" s="51">
        <v>19</v>
      </c>
      <c r="H72" s="51">
        <v>1733</v>
      </c>
      <c r="I72" s="51">
        <v>610</v>
      </c>
      <c r="J72" s="53">
        <f t="shared" si="10"/>
        <v>2460</v>
      </c>
      <c r="K72" s="51">
        <v>0</v>
      </c>
      <c r="L72" s="51">
        <v>151</v>
      </c>
      <c r="M72" s="51">
        <v>24</v>
      </c>
      <c r="N72" s="51">
        <v>11</v>
      </c>
      <c r="O72" s="51">
        <v>37</v>
      </c>
      <c r="P72" s="51">
        <v>43</v>
      </c>
      <c r="Q72" s="51">
        <v>2645</v>
      </c>
      <c r="R72" s="51">
        <v>901</v>
      </c>
      <c r="S72" s="51">
        <f t="shared" si="11"/>
        <v>3812</v>
      </c>
    </row>
    <row r="73" spans="1:19">
      <c r="A73" s="6" t="s">
        <v>19</v>
      </c>
      <c r="B73" s="51">
        <v>440</v>
      </c>
      <c r="C73" s="51">
        <v>784</v>
      </c>
      <c r="D73" s="51">
        <v>16</v>
      </c>
      <c r="E73" s="51">
        <v>0</v>
      </c>
      <c r="F73" s="51">
        <v>598</v>
      </c>
      <c r="G73" s="51">
        <v>302</v>
      </c>
      <c r="H73" s="51">
        <v>7228</v>
      </c>
      <c r="I73" s="51">
        <v>783</v>
      </c>
      <c r="J73" s="53">
        <f t="shared" si="10"/>
        <v>10151</v>
      </c>
      <c r="K73" s="51">
        <v>974</v>
      </c>
      <c r="L73" s="51">
        <v>1105</v>
      </c>
      <c r="M73" s="51">
        <v>24</v>
      </c>
      <c r="N73" s="51">
        <v>0</v>
      </c>
      <c r="O73" s="51">
        <v>1117</v>
      </c>
      <c r="P73" s="51">
        <v>518</v>
      </c>
      <c r="Q73" s="51">
        <v>12222</v>
      </c>
      <c r="R73" s="51">
        <v>1383</v>
      </c>
      <c r="S73" s="51">
        <f t="shared" si="11"/>
        <v>17343</v>
      </c>
    </row>
    <row r="74" spans="1:19">
      <c r="A74" s="6" t="s">
        <v>20</v>
      </c>
      <c r="B74" s="51">
        <v>0</v>
      </c>
      <c r="C74" s="51">
        <v>129</v>
      </c>
      <c r="D74" s="51">
        <v>2</v>
      </c>
      <c r="E74" s="51">
        <v>2</v>
      </c>
      <c r="F74" s="51">
        <v>11</v>
      </c>
      <c r="G74" s="51">
        <v>18</v>
      </c>
      <c r="H74" s="51">
        <v>604</v>
      </c>
      <c r="I74" s="51">
        <v>53</v>
      </c>
      <c r="J74" s="53">
        <f t="shared" si="10"/>
        <v>819</v>
      </c>
      <c r="K74" s="51">
        <v>0</v>
      </c>
      <c r="L74" s="51">
        <v>135</v>
      </c>
      <c r="M74" s="51">
        <v>2</v>
      </c>
      <c r="N74" s="51">
        <v>2</v>
      </c>
      <c r="O74" s="51">
        <v>12</v>
      </c>
      <c r="P74" s="51">
        <v>18</v>
      </c>
      <c r="Q74" s="51">
        <v>631</v>
      </c>
      <c r="R74" s="51">
        <v>54</v>
      </c>
      <c r="S74" s="51">
        <f t="shared" si="11"/>
        <v>854</v>
      </c>
    </row>
    <row r="75" spans="1:19">
      <c r="A75" s="6" t="s">
        <v>21</v>
      </c>
      <c r="B75" s="51">
        <v>135</v>
      </c>
      <c r="C75" s="51">
        <v>4423</v>
      </c>
      <c r="D75" s="51">
        <v>39</v>
      </c>
      <c r="E75" s="51">
        <v>3</v>
      </c>
      <c r="F75" s="51">
        <v>234</v>
      </c>
      <c r="G75" s="51">
        <v>655</v>
      </c>
      <c r="H75" s="51">
        <v>4030</v>
      </c>
      <c r="I75" s="51">
        <v>808</v>
      </c>
      <c r="J75" s="53">
        <f t="shared" si="10"/>
        <v>10327</v>
      </c>
      <c r="K75" s="51">
        <v>281</v>
      </c>
      <c r="L75" s="51">
        <v>6560</v>
      </c>
      <c r="M75" s="51">
        <v>78</v>
      </c>
      <c r="N75" s="51">
        <v>7</v>
      </c>
      <c r="O75" s="51">
        <v>517</v>
      </c>
      <c r="P75" s="51">
        <v>1174</v>
      </c>
      <c r="Q75" s="51">
        <v>7812</v>
      </c>
      <c r="R75" s="51">
        <v>1475</v>
      </c>
      <c r="S75" s="51">
        <f t="shared" si="11"/>
        <v>17904</v>
      </c>
    </row>
    <row r="76" spans="1:19">
      <c r="A76" s="6" t="s">
        <v>22</v>
      </c>
      <c r="B76" s="51">
        <v>95</v>
      </c>
      <c r="C76" s="51">
        <v>19</v>
      </c>
      <c r="D76" s="51">
        <v>9</v>
      </c>
      <c r="E76" s="51">
        <v>0</v>
      </c>
      <c r="F76" s="51">
        <v>6</v>
      </c>
      <c r="G76" s="51">
        <v>20</v>
      </c>
      <c r="H76" s="51">
        <v>289</v>
      </c>
      <c r="I76" s="51">
        <v>18</v>
      </c>
      <c r="J76" s="53">
        <f t="shared" si="10"/>
        <v>456</v>
      </c>
      <c r="K76" s="51">
        <v>179</v>
      </c>
      <c r="L76" s="51">
        <v>60</v>
      </c>
      <c r="M76" s="51">
        <v>25</v>
      </c>
      <c r="N76" s="51">
        <v>1</v>
      </c>
      <c r="O76" s="51">
        <v>11</v>
      </c>
      <c r="P76" s="51">
        <v>33</v>
      </c>
      <c r="Q76" s="51">
        <v>679</v>
      </c>
      <c r="R76" s="51">
        <v>38</v>
      </c>
      <c r="S76" s="51">
        <f t="shared" si="11"/>
        <v>1026</v>
      </c>
    </row>
    <row r="77" spans="1:19">
      <c r="A77" s="6" t="s">
        <v>23</v>
      </c>
      <c r="B77" s="51">
        <v>15</v>
      </c>
      <c r="C77" s="51">
        <v>27</v>
      </c>
      <c r="D77" s="51">
        <v>6</v>
      </c>
      <c r="E77" s="51">
        <v>1</v>
      </c>
      <c r="F77" s="51">
        <v>6</v>
      </c>
      <c r="G77" s="51">
        <v>18</v>
      </c>
      <c r="H77" s="51">
        <v>471</v>
      </c>
      <c r="I77" s="51">
        <v>48</v>
      </c>
      <c r="J77" s="53">
        <f t="shared" si="10"/>
        <v>592</v>
      </c>
      <c r="K77" s="51">
        <v>28</v>
      </c>
      <c r="L77" s="51">
        <v>67</v>
      </c>
      <c r="M77" s="51">
        <v>8</v>
      </c>
      <c r="N77" s="51">
        <v>1</v>
      </c>
      <c r="O77" s="51">
        <v>9</v>
      </c>
      <c r="P77" s="51">
        <v>39</v>
      </c>
      <c r="Q77" s="51">
        <v>809</v>
      </c>
      <c r="R77" s="51">
        <v>83</v>
      </c>
      <c r="S77" s="51">
        <f t="shared" si="11"/>
        <v>1044</v>
      </c>
    </row>
    <row r="78" spans="1:19">
      <c r="A78" s="6" t="s">
        <v>24</v>
      </c>
      <c r="B78" s="51">
        <v>1</v>
      </c>
      <c r="C78" s="51">
        <v>36</v>
      </c>
      <c r="D78" s="51">
        <v>8</v>
      </c>
      <c r="E78" s="51">
        <v>1</v>
      </c>
      <c r="F78" s="51">
        <v>8</v>
      </c>
      <c r="G78" s="51">
        <v>6</v>
      </c>
      <c r="H78" s="51">
        <v>1239</v>
      </c>
      <c r="I78" s="51">
        <v>144</v>
      </c>
      <c r="J78" s="53">
        <f t="shared" si="10"/>
        <v>1443</v>
      </c>
      <c r="K78" s="51">
        <v>5</v>
      </c>
      <c r="L78" s="51">
        <v>72</v>
      </c>
      <c r="M78" s="51">
        <v>9</v>
      </c>
      <c r="N78" s="51">
        <v>2</v>
      </c>
      <c r="O78" s="51">
        <v>11</v>
      </c>
      <c r="P78" s="51">
        <v>14</v>
      </c>
      <c r="Q78" s="51">
        <v>1786</v>
      </c>
      <c r="R78" s="51">
        <v>237</v>
      </c>
      <c r="S78" s="51">
        <f t="shared" si="11"/>
        <v>2136</v>
      </c>
    </row>
    <row r="79" spans="1:19">
      <c r="A79" s="6" t="s">
        <v>25</v>
      </c>
      <c r="B79" s="51">
        <v>1014</v>
      </c>
      <c r="C79" s="51">
        <v>534</v>
      </c>
      <c r="D79" s="51">
        <v>27</v>
      </c>
      <c r="E79" s="51">
        <v>4</v>
      </c>
      <c r="F79" s="51">
        <v>889</v>
      </c>
      <c r="G79" s="51">
        <v>333</v>
      </c>
      <c r="H79" s="51">
        <v>3794</v>
      </c>
      <c r="I79" s="51">
        <v>575</v>
      </c>
      <c r="J79" s="53">
        <f t="shared" si="10"/>
        <v>7170</v>
      </c>
      <c r="K79" s="51">
        <v>2226</v>
      </c>
      <c r="L79" s="51">
        <v>819</v>
      </c>
      <c r="M79" s="51">
        <v>46</v>
      </c>
      <c r="N79" s="51">
        <v>4</v>
      </c>
      <c r="O79" s="51">
        <v>1844</v>
      </c>
      <c r="P79" s="51">
        <v>597</v>
      </c>
      <c r="Q79" s="51">
        <v>7408</v>
      </c>
      <c r="R79" s="51">
        <v>1088</v>
      </c>
      <c r="S79" s="51">
        <f t="shared" si="11"/>
        <v>14032</v>
      </c>
    </row>
    <row r="80" spans="1:19">
      <c r="A80" s="16" t="s">
        <v>64</v>
      </c>
      <c r="B80" s="45">
        <f>SUM(B55:B79)</f>
        <v>2751</v>
      </c>
      <c r="C80" s="45">
        <f t="shared" ref="C80:J80" si="12">SUM(C55:C79)</f>
        <v>12508</v>
      </c>
      <c r="D80" s="45">
        <f t="shared" si="12"/>
        <v>388</v>
      </c>
      <c r="E80" s="45">
        <f t="shared" si="12"/>
        <v>113</v>
      </c>
      <c r="F80" s="45">
        <f t="shared" si="12"/>
        <v>2308</v>
      </c>
      <c r="G80" s="45">
        <f t="shared" si="12"/>
        <v>3727</v>
      </c>
      <c r="H80" s="45">
        <f t="shared" si="12"/>
        <v>48670</v>
      </c>
      <c r="I80" s="45">
        <f t="shared" si="12"/>
        <v>7765</v>
      </c>
      <c r="J80" s="46">
        <f t="shared" si="12"/>
        <v>78230</v>
      </c>
      <c r="K80" s="42">
        <f>SUM(K55:K79)</f>
        <v>6418</v>
      </c>
      <c r="L80" s="42">
        <f t="shared" ref="L80:S80" si="13">SUM(L55:L79)</f>
        <v>19248</v>
      </c>
      <c r="M80" s="42">
        <f t="shared" si="13"/>
        <v>676</v>
      </c>
      <c r="N80" s="42">
        <f t="shared" si="13"/>
        <v>192</v>
      </c>
      <c r="O80" s="42">
        <f t="shared" si="13"/>
        <v>4519</v>
      </c>
      <c r="P80" s="42">
        <f t="shared" si="13"/>
        <v>6622</v>
      </c>
      <c r="Q80" s="42">
        <f t="shared" si="13"/>
        <v>83021</v>
      </c>
      <c r="R80" s="42">
        <f t="shared" si="13"/>
        <v>12973</v>
      </c>
      <c r="S80" s="42">
        <f t="shared" si="13"/>
        <v>133669</v>
      </c>
    </row>
    <row r="81" spans="1:19">
      <c r="A81" s="6"/>
      <c r="B81" s="36"/>
      <c r="C81" s="36"/>
      <c r="D81" s="36"/>
      <c r="E81" s="36"/>
      <c r="F81" s="36"/>
      <c r="G81" s="36"/>
      <c r="H81" s="36"/>
      <c r="I81" s="36"/>
      <c r="J81" s="37"/>
      <c r="K81" s="36"/>
      <c r="L81" s="36"/>
      <c r="M81" s="36"/>
      <c r="N81" s="36"/>
      <c r="O81" s="36"/>
      <c r="P81" s="36"/>
      <c r="Q81" s="36"/>
      <c r="R81" s="36"/>
      <c r="S81" s="36"/>
    </row>
    <row r="82" spans="1:19" ht="33.75">
      <c r="A82" s="8" t="s">
        <v>75</v>
      </c>
      <c r="B82" s="38"/>
      <c r="C82" s="38"/>
      <c r="D82" s="39"/>
      <c r="E82" s="39"/>
      <c r="F82" s="38"/>
      <c r="G82" s="38"/>
      <c r="H82" s="38"/>
      <c r="I82" s="38"/>
      <c r="J82" s="40"/>
      <c r="K82" s="38"/>
      <c r="L82" s="38"/>
      <c r="M82" s="39"/>
      <c r="N82" s="39"/>
      <c r="O82" s="38"/>
      <c r="P82" s="38"/>
      <c r="Q82" s="38"/>
      <c r="R82" s="38"/>
      <c r="S82" s="38"/>
    </row>
    <row r="83" spans="1:19">
      <c r="A83" s="6"/>
      <c r="B83" s="36"/>
      <c r="C83" s="36"/>
      <c r="D83" s="36"/>
      <c r="E83" s="36"/>
      <c r="F83" s="36"/>
      <c r="G83" s="36"/>
      <c r="H83" s="36"/>
      <c r="I83" s="36"/>
      <c r="J83" s="37"/>
      <c r="K83" s="36"/>
      <c r="L83" s="36"/>
      <c r="M83" s="36"/>
      <c r="N83" s="36"/>
      <c r="O83" s="36"/>
      <c r="P83" s="36"/>
      <c r="Q83" s="36"/>
      <c r="R83" s="36"/>
      <c r="S83" s="36"/>
    </row>
    <row r="84" spans="1:19">
      <c r="A84" s="6" t="s">
        <v>1</v>
      </c>
      <c r="B84" s="48">
        <v>0</v>
      </c>
      <c r="C84" s="48">
        <v>10</v>
      </c>
      <c r="D84" s="48">
        <v>4</v>
      </c>
      <c r="E84" s="48">
        <v>16</v>
      </c>
      <c r="F84" s="48">
        <v>2</v>
      </c>
      <c r="G84" s="48">
        <v>3</v>
      </c>
      <c r="H84" s="48">
        <v>399</v>
      </c>
      <c r="I84" s="48">
        <v>13</v>
      </c>
      <c r="J84" s="41">
        <f>SUM(B84:I84)</f>
        <v>447</v>
      </c>
      <c r="K84" s="52">
        <v>5</v>
      </c>
      <c r="L84" s="52">
        <v>34</v>
      </c>
      <c r="M84" s="52">
        <v>6</v>
      </c>
      <c r="N84" s="52">
        <v>33</v>
      </c>
      <c r="O84" s="52">
        <v>11</v>
      </c>
      <c r="P84" s="52">
        <v>23</v>
      </c>
      <c r="Q84" s="52">
        <v>702</v>
      </c>
      <c r="R84" s="52">
        <v>37</v>
      </c>
      <c r="S84" s="52">
        <v>851</v>
      </c>
    </row>
    <row r="85" spans="1:19">
      <c r="A85" s="6"/>
      <c r="B85" s="36"/>
      <c r="C85" s="36"/>
      <c r="D85" s="36"/>
      <c r="E85" s="36"/>
      <c r="F85" s="36"/>
      <c r="G85" s="36"/>
      <c r="H85" s="36"/>
      <c r="I85" s="36"/>
      <c r="J85" s="37"/>
      <c r="K85" s="36"/>
      <c r="L85" s="36"/>
      <c r="M85" s="36"/>
      <c r="N85" s="36"/>
      <c r="O85" s="36"/>
      <c r="P85" s="36"/>
      <c r="Q85" s="36"/>
      <c r="R85" s="36"/>
      <c r="S85" s="36"/>
    </row>
    <row r="86" spans="1:19" ht="23.25" thickBot="1">
      <c r="A86" s="9" t="s">
        <v>66</v>
      </c>
      <c r="B86" s="44">
        <f>SUM(B80,B84)</f>
        <v>2751</v>
      </c>
      <c r="C86" s="44">
        <f t="shared" ref="C86:J86" si="14">SUM(C80,C84)</f>
        <v>12518</v>
      </c>
      <c r="D86" s="44">
        <f t="shared" si="14"/>
        <v>392</v>
      </c>
      <c r="E86" s="44">
        <f t="shared" si="14"/>
        <v>129</v>
      </c>
      <c r="F86" s="44">
        <f t="shared" si="14"/>
        <v>2310</v>
      </c>
      <c r="G86" s="44">
        <f t="shared" si="14"/>
        <v>3730</v>
      </c>
      <c r="H86" s="44">
        <f t="shared" si="14"/>
        <v>49069</v>
      </c>
      <c r="I86" s="44">
        <f t="shared" si="14"/>
        <v>7778</v>
      </c>
      <c r="J86" s="47">
        <f t="shared" si="14"/>
        <v>78677</v>
      </c>
      <c r="K86" s="44">
        <f t="shared" ref="K86:S86" si="15">K80+K84</f>
        <v>6423</v>
      </c>
      <c r="L86" s="44">
        <f t="shared" si="15"/>
        <v>19282</v>
      </c>
      <c r="M86" s="44">
        <f t="shared" si="15"/>
        <v>682</v>
      </c>
      <c r="N86" s="44">
        <f t="shared" si="15"/>
        <v>225</v>
      </c>
      <c r="O86" s="44">
        <f t="shared" si="15"/>
        <v>4530</v>
      </c>
      <c r="P86" s="44">
        <f t="shared" si="15"/>
        <v>6645</v>
      </c>
      <c r="Q86" s="44">
        <f t="shared" si="15"/>
        <v>83723</v>
      </c>
      <c r="R86" s="44">
        <f t="shared" si="15"/>
        <v>13010</v>
      </c>
      <c r="S86" s="44">
        <f t="shared" si="15"/>
        <v>134520</v>
      </c>
    </row>
    <row r="87" spans="1:19" ht="12" thickTop="1">
      <c r="A87" s="6"/>
      <c r="B87" s="11"/>
      <c r="C87" s="11"/>
      <c r="D87" s="11"/>
      <c r="E87" s="11"/>
      <c r="F87" s="11"/>
      <c r="G87" s="11"/>
      <c r="H87" s="11"/>
      <c r="I87" s="11"/>
      <c r="J87" s="10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1.25" customHeight="1" thickBot="1">
      <c r="A88" s="7" t="s">
        <v>67</v>
      </c>
      <c r="B88" s="49">
        <f>SUM(B43,B86)</f>
        <v>6779</v>
      </c>
      <c r="C88" s="49">
        <f t="shared" ref="C88:J88" si="16">SUM(C43,C86)</f>
        <v>29397</v>
      </c>
      <c r="D88" s="49">
        <f t="shared" si="16"/>
        <v>1115</v>
      </c>
      <c r="E88" s="49">
        <f t="shared" si="16"/>
        <v>289</v>
      </c>
      <c r="F88" s="49">
        <f t="shared" si="16"/>
        <v>5157</v>
      </c>
      <c r="G88" s="49">
        <f t="shared" si="16"/>
        <v>8419</v>
      </c>
      <c r="H88" s="49">
        <f t="shared" si="16"/>
        <v>155679</v>
      </c>
      <c r="I88" s="49">
        <f t="shared" si="16"/>
        <v>15326</v>
      </c>
      <c r="J88" s="50">
        <f t="shared" si="16"/>
        <v>222161</v>
      </c>
      <c r="K88" s="49">
        <f t="shared" ref="K88:R88" si="17">K43+K86</f>
        <v>16048</v>
      </c>
      <c r="L88" s="49">
        <f t="shared" si="17"/>
        <v>46625</v>
      </c>
      <c r="M88" s="49">
        <f t="shared" si="17"/>
        <v>1938</v>
      </c>
      <c r="N88" s="49">
        <f t="shared" si="17"/>
        <v>524</v>
      </c>
      <c r="O88" s="49">
        <f t="shared" si="17"/>
        <v>9828</v>
      </c>
      <c r="P88" s="49">
        <f t="shared" si="17"/>
        <v>14988</v>
      </c>
      <c r="Q88" s="49">
        <f t="shared" si="17"/>
        <v>272421</v>
      </c>
      <c r="R88" s="49">
        <f t="shared" si="17"/>
        <v>26798</v>
      </c>
      <c r="S88" s="49">
        <f>S43+S86</f>
        <v>389170</v>
      </c>
    </row>
    <row r="89" spans="1:19" ht="12" thickTop="1">
      <c r="A89" s="6" t="s">
        <v>69</v>
      </c>
    </row>
    <row r="90" spans="1:19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</sheetData>
  <mergeCells count="4">
    <mergeCell ref="B4:J4"/>
    <mergeCell ref="K4:S4"/>
    <mergeCell ref="B49:J49"/>
    <mergeCell ref="K49:S49"/>
  </mergeCells>
  <pageMargins left="0.7" right="0.7" top="0.75" bottom="0.75" header="0.3" footer="0.3"/>
  <pageSetup scale="63" orientation="landscape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2014-12-16T20:33:32Z</cp:lastPrinted>
  <dcterms:created xsi:type="dcterms:W3CDTF">2014-10-28T14:27:42Z</dcterms:created>
  <dcterms:modified xsi:type="dcterms:W3CDTF">2015-04-10T20:32:47Z</dcterms:modified>
</cp:coreProperties>
</file>