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16_FY2013" sheetId="1" r:id="rId1"/>
    <sheet name="table07_FY2013" sheetId="2" r:id="rId2"/>
    <sheet name="Sheet3" sheetId="3" r:id="rId3"/>
  </sheets>
  <definedNames>
    <definedName name="IDX" localSheetId="0">table016_FY2013!$A$1</definedName>
  </definedNames>
  <calcPr calcId="125725"/>
</workbook>
</file>

<file path=xl/calcChain.xml><?xml version="1.0" encoding="utf-8"?>
<calcChain xmlns="http://schemas.openxmlformats.org/spreadsheetml/2006/main">
  <c r="J42" i="1"/>
  <c r="F42"/>
  <c r="B42"/>
  <c r="K35" i="2"/>
  <c r="K40" s="1"/>
  <c r="J35"/>
  <c r="J40" s="1"/>
  <c r="I35"/>
  <c r="I40" s="1"/>
  <c r="H35"/>
  <c r="H40" s="1"/>
  <c r="G35"/>
  <c r="G40" s="1"/>
  <c r="F35"/>
  <c r="F40" s="1"/>
  <c r="E35"/>
  <c r="E40" s="1"/>
  <c r="D35"/>
  <c r="D40" s="1"/>
  <c r="C35"/>
  <c r="C40" s="1"/>
  <c r="B35"/>
  <c r="B40" s="1"/>
  <c r="K40" i="1"/>
  <c r="J40"/>
  <c r="I40"/>
  <c r="H40"/>
  <c r="G40"/>
  <c r="F40"/>
  <c r="E40"/>
  <c r="D40"/>
  <c r="C40"/>
  <c r="B40"/>
  <c r="K24"/>
  <c r="K42" s="1"/>
  <c r="J24"/>
  <c r="I24"/>
  <c r="H24"/>
  <c r="H42" s="1"/>
  <c r="G24"/>
  <c r="F24"/>
  <c r="E24"/>
  <c r="D24"/>
  <c r="C24"/>
  <c r="C42" s="1"/>
  <c r="B24"/>
  <c r="D42" i="2" l="1"/>
  <c r="H42"/>
  <c r="E42" i="1"/>
  <c r="E42" i="2" s="1"/>
  <c r="I42" i="1"/>
  <c r="I42" i="2" s="1"/>
  <c r="D42" i="1"/>
  <c r="B42" i="2"/>
  <c r="F42"/>
  <c r="J42"/>
  <c r="G42" i="1"/>
  <c r="C42" i="2"/>
  <c r="G42"/>
  <c r="K42"/>
</calcChain>
</file>

<file path=xl/sharedStrings.xml><?xml version="1.0" encoding="utf-8"?>
<sst xmlns="http://schemas.openxmlformats.org/spreadsheetml/2006/main" count="129" uniqueCount="87">
  <si>
    <t>TABLE 16</t>
  </si>
  <si>
    <t>TOTAL FINANCIAL AID AWARDED TO STUDENTS ENROLLED IN PUBLIC INSTITUTIONS BY TYPE OF AID, FY 2013</t>
  </si>
  <si>
    <t>Crowder College</t>
  </si>
  <si>
    <t>East Central College</t>
  </si>
  <si>
    <t>Jefferson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</si>
  <si>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</si>
  <si>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</si>
  <si>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</si>
  <si>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</si>
  <si>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</si>
  <si>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</t>
  </si>
  <si>
    <t>St Charles Community College</t>
  </si>
  <si>
    <t>State Technical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</si>
  <si>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</si>
  <si>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</si>
  <si>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</si>
  <si>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</si>
  <si>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</si>
  <si>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</si>
  <si>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</si>
  <si>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</si>
  <si>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</si>
  <si>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</si>
  <si>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</si>
  <si>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</si>
  <si>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</si>
  <si>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FEDERAL FUNDS</t>
  </si>
  <si>
    <t>INSTITUTIONAL FUNDS</t>
  </si>
  <si>
    <t>MISSOURI SOURCES</t>
  </si>
  <si>
    <t>OTHER /</t>
  </si>
  <si>
    <t>SUMMARY</t>
  </si>
  <si>
    <t>SCHOLARSHIPS</t>
  </si>
  <si>
    <t>FELLOWSHIPS</t>
  </si>
  <si>
    <t>INST.</t>
  </si>
  <si>
    <t>GRANTS/</t>
  </si>
  <si>
    <t>MATCHING</t>
  </si>
  <si>
    <t>GRANTS</t>
  </si>
  <si>
    <t>MISSOURI</t>
  </si>
  <si>
    <t>ALTERNATIVE</t>
  </si>
  <si>
    <t>NEED-BASED</t>
  </si>
  <si>
    <t>TOTAL</t>
  </si>
  <si>
    <t>INSTITUTION</t>
  </si>
  <si>
    <t>TITLE IV</t>
  </si>
  <si>
    <t>FUNDS</t>
  </si>
  <si>
    <t>TUITION WAIVERS</t>
  </si>
  <si>
    <t>LOANS</t>
  </si>
  <si>
    <t>JOBS</t>
  </si>
  <si>
    <t>SOURCES</t>
  </si>
  <si>
    <t>LOAN PROGRAMS</t>
  </si>
  <si>
    <t>AWARDS</t>
  </si>
  <si>
    <t>PUBLIC INSTITUTION TOTAL</t>
  </si>
  <si>
    <t>BACCALAUREATE AND HIGHER DEGREE-GRANTING INSTITUTIONS</t>
  </si>
  <si>
    <t>CERTIFICATE AND ASSOCIATE DEGREE-GRANTING INSTITUTIONS</t>
  </si>
  <si>
    <t>Missouri University Of Science &amp; Tech</t>
  </si>
  <si>
    <t>Metropolitan Community College-KC</t>
  </si>
  <si>
    <t>subtotal</t>
  </si>
  <si>
    <t>TOTAL FINANCIAL AID AWARDED TO STUDENTS ENROLLED IN PRIVATE NOT-FOR-PROFIT (INDEPENDENT) INSTITUTIONS BY TYPE OF AID, FY 2013</t>
  </si>
  <si>
    <t>Wentworth Military Academy</t>
  </si>
  <si>
    <t>Avila University</t>
  </si>
  <si>
    <t>College Of The Ozarks</t>
  </si>
  <si>
    <t>Columbia College</t>
  </si>
  <si>
    <t>Cottey College</t>
  </si>
  <si>
    <t>Culver-Stockton College</t>
  </si>
  <si>
    <t>Drury University</t>
  </si>
  <si>
    <t>Evangel Universtiy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</si>
  <si>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</si>
  <si>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</si>
  <si>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</si>
  <si>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</si>
  <si>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</si>
  <si>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</si>
  <si>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</si>
  <si>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</si>
  <si>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</si>
  <si>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</si>
  <si>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</si>
  <si>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</si>
  <si>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</si>
  <si>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</si>
  <si>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</si>
  <si>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</si>
  <si>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TABLE 17</t>
  </si>
  <si>
    <t>Central Methodist University-CLAS</t>
  </si>
  <si>
    <t>PRIVATE TOTAL</t>
  </si>
  <si>
    <t>STATE TOTAL</t>
  </si>
  <si>
    <t>SOURCE: DHE 14-1, Financial Aid Awarded</t>
  </si>
  <si>
    <t>NOTE: Totals do not include institutional matching funds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</si>
</sst>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164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19" xfId="1" applyNumberFormat="1" applyFont="1" applyBorder="1" applyAlignment="1" applyProtection="1">
      <protection locked="0"/>
    </xf>
    <xf numFmtId="0" fontId="4" fillId="0" borderId="0" xfId="1" applyNumberFormat="1" applyFont="1" applyAlignment="1" applyProtection="1">
      <protection locked="0"/>
    </xf>
    <xf numFmtId="0" fontId="6" fillId="0" borderId="1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Continuous"/>
    </xf>
    <xf numFmtId="0" fontId="5" fillId="0" borderId="2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3" xfId="1" applyNumberFormat="1" applyFont="1" applyFill="1" applyBorder="1" applyAlignment="1"/>
    <xf numFmtId="0" fontId="5" fillId="0" borderId="0" xfId="1" applyNumberFormat="1" applyFont="1" applyFill="1" applyAlignment="1">
      <alignment horizontal="centerContinuous"/>
    </xf>
    <xf numFmtId="0" fontId="6" fillId="0" borderId="4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/>
    <xf numFmtId="0" fontId="5" fillId="0" borderId="6" xfId="1" applyNumberFormat="1" applyFont="1" applyFill="1" applyBorder="1" applyAlignment="1"/>
    <xf numFmtId="0" fontId="6" fillId="0" borderId="4" xfId="1" applyNumberFormat="1" applyFont="1" applyFill="1" applyBorder="1" applyAlignment="1"/>
    <xf numFmtId="0" fontId="6" fillId="0" borderId="7" xfId="1" applyNumberFormat="1" applyFont="1" applyFill="1" applyBorder="1" applyAlignment="1"/>
    <xf numFmtId="0" fontId="5" fillId="0" borderId="4" xfId="1" applyNumberFormat="1" applyFont="1" applyFill="1" applyBorder="1" applyAlignment="1"/>
    <xf numFmtId="0" fontId="5" fillId="0" borderId="7" xfId="1" applyNumberFormat="1" applyFont="1" applyFill="1" applyBorder="1" applyAlignment="1"/>
    <xf numFmtId="0" fontId="5" fillId="0" borderId="8" xfId="1" applyNumberFormat="1" applyFont="1" applyFill="1" applyBorder="1" applyAlignment="1"/>
    <xf numFmtId="0" fontId="5" fillId="0" borderId="8" xfId="1" applyNumberFormat="1" applyFont="1" applyFill="1" applyBorder="1" applyAlignment="1">
      <alignment horizontal="centerContinuous"/>
    </xf>
    <xf numFmtId="0" fontId="6" fillId="0" borderId="1" xfId="1" applyNumberFormat="1" applyFont="1" applyFill="1" applyBorder="1" applyAlignment="1"/>
    <xf numFmtId="0" fontId="5" fillId="0" borderId="9" xfId="1" applyNumberFormat="1" applyFont="1" applyFill="1" applyBorder="1" applyAlignment="1"/>
    <xf numFmtId="0" fontId="5" fillId="0" borderId="1" xfId="1" applyNumberFormat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0" fontId="6" fillId="0" borderId="13" xfId="1" applyNumberFormat="1" applyFont="1" applyFill="1" applyBorder="1" applyAlignment="1"/>
    <xf numFmtId="0" fontId="6" fillId="0" borderId="15" xfId="1" applyNumberFormat="1" applyFont="1" applyFill="1" applyBorder="1" applyAlignment="1">
      <alignment horizontal="center"/>
    </xf>
    <xf numFmtId="0" fontId="6" fillId="0" borderId="12" xfId="1" applyNumberFormat="1" applyFont="1" applyFill="1" applyBorder="1" applyAlignment="1"/>
    <xf numFmtId="0" fontId="6" fillId="0" borderId="18" xfId="1" applyNumberFormat="1" applyFont="1" applyFill="1" applyBorder="1" applyAlignment="1"/>
    <xf numFmtId="0" fontId="5" fillId="0" borderId="20" xfId="1" applyNumberFormat="1" applyFont="1" applyFill="1" applyBorder="1" applyAlignment="1"/>
    <xf numFmtId="0" fontId="5" fillId="0" borderId="19" xfId="1" applyNumberFormat="1" applyFont="1" applyFill="1" applyBorder="1" applyAlignment="1"/>
    <xf numFmtId="0" fontId="6" fillId="0" borderId="13" xfId="1" applyNumberFormat="1" applyFont="1" applyFill="1" applyBorder="1" applyAlignment="1">
      <alignment horizontal="center"/>
    </xf>
    <xf numFmtId="0" fontId="5" fillId="0" borderId="2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164" fontId="2" fillId="0" borderId="17" xfId="0" applyNumberFormat="1" applyFont="1" applyFill="1" applyBorder="1" applyAlignment="1">
      <alignment wrapText="1"/>
    </xf>
    <xf numFmtId="0" fontId="3" fillId="0" borderId="23" xfId="0" applyFont="1" applyBorder="1" applyAlignment="1">
      <alignment horizontal="left"/>
    </xf>
    <xf numFmtId="0" fontId="4" fillId="0" borderId="19" xfId="1" applyNumberFormat="1" applyFont="1" applyBorder="1" applyAlignment="1" applyProtection="1">
      <protection locked="0"/>
    </xf>
    <xf numFmtId="0" fontId="4" fillId="0" borderId="0" xfId="1" applyNumberFormat="1" applyFont="1" applyAlignment="1" applyProtection="1">
      <protection locked="0"/>
    </xf>
    <xf numFmtId="0" fontId="6" fillId="0" borderId="1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Continuous"/>
    </xf>
    <xf numFmtId="0" fontId="5" fillId="0" borderId="2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3" xfId="1" applyNumberFormat="1" applyFont="1" applyFill="1" applyBorder="1" applyAlignment="1"/>
    <xf numFmtId="0" fontId="5" fillId="0" borderId="0" xfId="1" applyNumberFormat="1" applyFont="1" applyFill="1" applyAlignment="1">
      <alignment horizontal="centerContinuous"/>
    </xf>
    <xf numFmtId="0" fontId="6" fillId="0" borderId="4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/>
    <xf numFmtId="0" fontId="5" fillId="0" borderId="6" xfId="1" applyNumberFormat="1" applyFont="1" applyFill="1" applyBorder="1" applyAlignment="1"/>
    <xf numFmtId="0" fontId="6" fillId="0" borderId="4" xfId="1" applyNumberFormat="1" applyFont="1" applyFill="1" applyBorder="1" applyAlignment="1"/>
    <xf numFmtId="0" fontId="6" fillId="0" borderId="7" xfId="1" applyNumberFormat="1" applyFont="1" applyFill="1" applyBorder="1" applyAlignment="1"/>
    <xf numFmtId="0" fontId="5" fillId="0" borderId="4" xfId="1" applyNumberFormat="1" applyFont="1" applyFill="1" applyBorder="1" applyAlignment="1"/>
    <xf numFmtId="0" fontId="5" fillId="0" borderId="7" xfId="1" applyNumberFormat="1" applyFont="1" applyFill="1" applyBorder="1" applyAlignment="1"/>
    <xf numFmtId="0" fontId="5" fillId="0" borderId="8" xfId="1" applyNumberFormat="1" applyFont="1" applyFill="1" applyBorder="1" applyAlignment="1"/>
    <xf numFmtId="0" fontId="5" fillId="0" borderId="8" xfId="1" applyNumberFormat="1" applyFont="1" applyFill="1" applyBorder="1" applyAlignment="1">
      <alignment horizontal="centerContinuous"/>
    </xf>
    <xf numFmtId="0" fontId="6" fillId="0" borderId="1" xfId="1" applyNumberFormat="1" applyFont="1" applyFill="1" applyBorder="1" applyAlignment="1"/>
    <xf numFmtId="0" fontId="5" fillId="0" borderId="9" xfId="1" applyNumberFormat="1" applyFont="1" applyFill="1" applyBorder="1" applyAlignment="1"/>
    <xf numFmtId="0" fontId="5" fillId="0" borderId="1" xfId="1" applyNumberFormat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0" fontId="6" fillId="0" borderId="13" xfId="1" applyNumberFormat="1" applyFont="1" applyFill="1" applyBorder="1" applyAlignment="1"/>
    <xf numFmtId="0" fontId="6" fillId="0" borderId="15" xfId="1" applyNumberFormat="1" applyFont="1" applyFill="1" applyBorder="1" applyAlignment="1">
      <alignment horizontal="center"/>
    </xf>
    <xf numFmtId="0" fontId="6" fillId="0" borderId="12" xfId="1" applyNumberFormat="1" applyFont="1" applyFill="1" applyBorder="1" applyAlignment="1"/>
    <xf numFmtId="0" fontId="6" fillId="0" borderId="18" xfId="1" applyNumberFormat="1" applyFont="1" applyFill="1" applyBorder="1" applyAlignment="1"/>
    <xf numFmtId="0" fontId="5" fillId="0" borderId="20" xfId="1" applyNumberFormat="1" applyFont="1" applyFill="1" applyBorder="1" applyAlignment="1"/>
    <xf numFmtId="0" fontId="5" fillId="0" borderId="19" xfId="1" applyNumberFormat="1" applyFont="1" applyFill="1" applyBorder="1" applyAlignment="1"/>
    <xf numFmtId="0" fontId="6" fillId="0" borderId="13" xfId="1" applyNumberFormat="1" applyFont="1" applyFill="1" applyBorder="1" applyAlignment="1">
      <alignment horizontal="center"/>
    </xf>
    <xf numFmtId="0" fontId="5" fillId="0" borderId="2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64" fontId="3" fillId="0" borderId="23" xfId="0" applyNumberFormat="1" applyFont="1" applyBorder="1"/>
    <xf numFmtId="0" fontId="3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 wrapText="1"/>
    </xf>
    <xf numFmtId="164" fontId="2" fillId="0" borderId="17" xfId="0" applyNumberFormat="1" applyFont="1" applyFill="1" applyBorder="1" applyAlignment="1">
      <alignment wrapText="1"/>
    </xf>
    <xf numFmtId="164" fontId="3" fillId="0" borderId="0" xfId="0" applyNumberFormat="1" applyFont="1" applyAlignment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6" fillId="0" borderId="15" xfId="1" applyNumberFormat="1" applyFont="1" applyFill="1" applyBorder="1" applyAlignment="1">
      <alignment horizontal="center"/>
    </xf>
    <xf numFmtId="0" fontId="6" fillId="0" borderId="14" xfId="1" applyNumberFormat="1" applyFont="1" applyFill="1" applyBorder="1" applyAlignment="1">
      <alignment horizontal="center"/>
    </xf>
    <xf numFmtId="0" fontId="6" fillId="0" borderId="22" xfId="1" applyNumberFormat="1" applyFont="1" applyFill="1" applyBorder="1" applyAlignment="1">
      <alignment horizontal="center"/>
    </xf>
    <xf numFmtId="0" fontId="6" fillId="0" borderId="16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Normal="100" workbookViewId="0"/>
  </sheetViews>
  <sheetFormatPr defaultRowHeight="15"/>
  <cols>
    <col min="1" max="1" width="29.140625" style="1" customWidth="1"/>
    <col min="2" max="2" width="11.7109375" bestFit="1" customWidth="1"/>
    <col min="3" max="3" width="9.28515625" bestFit="1" customWidth="1"/>
    <col min="4" max="4" width="15.42578125" bestFit="1" customWidth="1"/>
    <col min="5" max="5" width="9.28515625" bestFit="1" customWidth="1"/>
    <col min="6" max="6" width="10.42578125" bestFit="1" customWidth="1"/>
    <col min="7" max="7" width="9.5703125" bestFit="1" customWidth="1"/>
    <col min="8" max="8" width="9.28515625" bestFit="1" customWidth="1"/>
    <col min="9" max="9" width="14.42578125" bestFit="1" customWidth="1"/>
    <col min="10" max="10" width="10.85546875" bestFit="1" customWidth="1"/>
    <col min="11" max="11" width="11.7109375" bestFit="1" customWidth="1"/>
  </cols>
  <sheetData>
    <row r="1" spans="1:11">
      <c r="A1" s="37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37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Top="1">
      <c r="A4" s="31"/>
      <c r="B4" s="95" t="s">
        <v>26</v>
      </c>
      <c r="C4" s="96"/>
      <c r="D4" s="93" t="s">
        <v>27</v>
      </c>
      <c r="E4" s="94"/>
      <c r="F4" s="96"/>
      <c r="G4" s="93" t="s">
        <v>28</v>
      </c>
      <c r="H4" s="96"/>
      <c r="I4" s="28" t="s">
        <v>29</v>
      </c>
      <c r="J4" s="93" t="s">
        <v>30</v>
      </c>
      <c r="K4" s="94"/>
    </row>
    <row r="5" spans="1:11">
      <c r="A5" s="5"/>
      <c r="B5" s="27"/>
      <c r="C5" s="9"/>
      <c r="D5" s="6"/>
      <c r="E5" s="10"/>
      <c r="F5" s="11"/>
      <c r="G5" s="6"/>
      <c r="H5" s="12"/>
      <c r="I5" s="13" t="s">
        <v>31</v>
      </c>
      <c r="J5" s="14"/>
      <c r="K5" s="8"/>
    </row>
    <row r="6" spans="1:11">
      <c r="A6" s="5"/>
      <c r="B6" s="29"/>
      <c r="C6" s="15"/>
      <c r="D6" s="13" t="s">
        <v>31</v>
      </c>
      <c r="E6" s="16"/>
      <c r="F6" s="17"/>
      <c r="G6" s="18"/>
      <c r="H6" s="19"/>
      <c r="I6" s="7" t="s">
        <v>32</v>
      </c>
      <c r="J6" s="20"/>
      <c r="K6" s="21"/>
    </row>
    <row r="7" spans="1:11" ht="15" customHeight="1">
      <c r="A7" s="32"/>
      <c r="B7" s="30"/>
      <c r="C7" s="7" t="s">
        <v>33</v>
      </c>
      <c r="D7" s="7" t="s">
        <v>32</v>
      </c>
      <c r="E7" s="22"/>
      <c r="F7" s="22"/>
      <c r="G7" s="7"/>
      <c r="H7" s="7" t="s">
        <v>33</v>
      </c>
      <c r="I7" s="7" t="s">
        <v>34</v>
      </c>
      <c r="J7" s="23"/>
      <c r="K7" s="23"/>
    </row>
    <row r="8" spans="1:11">
      <c r="A8" s="5"/>
      <c r="B8" s="30"/>
      <c r="C8" s="7" t="s">
        <v>35</v>
      </c>
      <c r="D8" s="7" t="s">
        <v>36</v>
      </c>
      <c r="E8" s="22"/>
      <c r="F8" s="22"/>
      <c r="G8" s="7" t="s">
        <v>37</v>
      </c>
      <c r="H8" s="7" t="s">
        <v>35</v>
      </c>
      <c r="I8" s="7" t="s">
        <v>38</v>
      </c>
      <c r="J8" s="7" t="s">
        <v>39</v>
      </c>
      <c r="K8" s="24" t="s">
        <v>40</v>
      </c>
    </row>
    <row r="9" spans="1:11">
      <c r="A9" s="34" t="s">
        <v>41</v>
      </c>
      <c r="B9" s="33" t="s">
        <v>42</v>
      </c>
      <c r="C9" s="26" t="s">
        <v>43</v>
      </c>
      <c r="D9" s="26" t="s">
        <v>44</v>
      </c>
      <c r="E9" s="26" t="s">
        <v>45</v>
      </c>
      <c r="F9" s="26" t="s">
        <v>46</v>
      </c>
      <c r="G9" s="26" t="s">
        <v>47</v>
      </c>
      <c r="H9" s="26" t="s">
        <v>43</v>
      </c>
      <c r="I9" s="26" t="s">
        <v>48</v>
      </c>
      <c r="J9" s="25" t="s">
        <v>49</v>
      </c>
      <c r="K9" s="26" t="s">
        <v>49</v>
      </c>
    </row>
    <row r="10" spans="1:11" ht="23.25">
      <c r="A10" s="41" t="s">
        <v>51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>
      <c r="A11" s="35" t="s">
        <v>14</v>
      </c>
      <c r="B11" s="36">
        <v>12317072</v>
      </c>
      <c r="C11" s="36">
        <v>0</v>
      </c>
      <c r="D11" s="36">
        <v>840063</v>
      </c>
      <c r="E11" s="36">
        <v>0</v>
      </c>
      <c r="F11" s="36">
        <v>201552</v>
      </c>
      <c r="G11" s="36">
        <v>346300</v>
      </c>
      <c r="H11" s="36">
        <v>0</v>
      </c>
      <c r="I11" s="36">
        <v>63920</v>
      </c>
      <c r="J11" s="36">
        <v>9340061</v>
      </c>
      <c r="K11" s="36">
        <v>13768907</v>
      </c>
    </row>
    <row r="12" spans="1:11">
      <c r="A12" s="35" t="s">
        <v>15</v>
      </c>
      <c r="B12" s="36">
        <v>22810708</v>
      </c>
      <c r="C12" s="36">
        <v>0</v>
      </c>
      <c r="D12" s="36">
        <v>2456085</v>
      </c>
      <c r="E12" s="36">
        <v>0</v>
      </c>
      <c r="F12" s="36">
        <v>665732</v>
      </c>
      <c r="G12" s="36">
        <v>631894</v>
      </c>
      <c r="H12" s="36">
        <v>2000</v>
      </c>
      <c r="I12" s="36">
        <v>743065</v>
      </c>
      <c r="J12" s="36">
        <v>13654290</v>
      </c>
      <c r="K12" s="36">
        <v>27307484</v>
      </c>
    </row>
    <row r="13" spans="1:11">
      <c r="A13" s="35" t="s">
        <v>16</v>
      </c>
      <c r="B13" s="36">
        <v>38601946</v>
      </c>
      <c r="C13" s="36">
        <v>0</v>
      </c>
      <c r="D13" s="36">
        <v>4077529</v>
      </c>
      <c r="E13" s="36">
        <v>0</v>
      </c>
      <c r="F13" s="36">
        <v>1076338</v>
      </c>
      <c r="G13" s="36">
        <v>1666094</v>
      </c>
      <c r="H13" s="36">
        <v>0</v>
      </c>
      <c r="I13" s="36">
        <v>1414887</v>
      </c>
      <c r="J13" s="36">
        <v>25721324</v>
      </c>
      <c r="K13" s="36">
        <v>46836794</v>
      </c>
    </row>
    <row r="14" spans="1:11">
      <c r="A14" s="35" t="s">
        <v>17</v>
      </c>
      <c r="B14" s="36">
        <v>118765769</v>
      </c>
      <c r="C14" s="36">
        <v>114905</v>
      </c>
      <c r="D14" s="36">
        <v>28882386</v>
      </c>
      <c r="E14" s="36">
        <v>0</v>
      </c>
      <c r="F14" s="36">
        <v>7893537</v>
      </c>
      <c r="G14" s="36">
        <v>5395248</v>
      </c>
      <c r="H14" s="36">
        <v>500</v>
      </c>
      <c r="I14" s="36">
        <v>11514761</v>
      </c>
      <c r="J14" s="36">
        <v>60812642</v>
      </c>
      <c r="K14" s="36">
        <v>172451701</v>
      </c>
    </row>
    <row r="15" spans="1:11">
      <c r="A15" s="47" t="s">
        <v>53</v>
      </c>
      <c r="B15" s="36">
        <v>39251665</v>
      </c>
      <c r="C15" s="36">
        <v>0</v>
      </c>
      <c r="D15" s="36">
        <v>30555062</v>
      </c>
      <c r="E15" s="36">
        <v>999586</v>
      </c>
      <c r="F15" s="36">
        <v>12545123</v>
      </c>
      <c r="G15" s="36">
        <v>3182605</v>
      </c>
      <c r="H15" s="36">
        <v>0</v>
      </c>
      <c r="I15" s="36">
        <v>10977116</v>
      </c>
      <c r="J15" s="36">
        <v>21025297</v>
      </c>
      <c r="K15" s="36">
        <v>97511157</v>
      </c>
    </row>
    <row r="16" spans="1:11">
      <c r="A16" s="35" t="s">
        <v>18</v>
      </c>
      <c r="B16" s="36">
        <v>34846733</v>
      </c>
      <c r="C16" s="36">
        <v>104512</v>
      </c>
      <c r="D16" s="36">
        <v>6476573</v>
      </c>
      <c r="E16" s="36">
        <v>0</v>
      </c>
      <c r="F16" s="36">
        <v>1088313</v>
      </c>
      <c r="G16" s="36">
        <v>2890001</v>
      </c>
      <c r="H16" s="36">
        <v>0</v>
      </c>
      <c r="I16" s="36">
        <v>1691977</v>
      </c>
      <c r="J16" s="36">
        <v>23723562</v>
      </c>
      <c r="K16" s="36">
        <v>46993597</v>
      </c>
    </row>
    <row r="17" spans="1:11">
      <c r="A17" s="35" t="s">
        <v>19</v>
      </c>
      <c r="B17" s="36">
        <v>44521717</v>
      </c>
      <c r="C17" s="36">
        <v>0</v>
      </c>
      <c r="D17" s="36">
        <v>16594752</v>
      </c>
      <c r="E17" s="36">
        <v>0</v>
      </c>
      <c r="F17" s="36">
        <v>2694887</v>
      </c>
      <c r="G17" s="36">
        <v>2191363</v>
      </c>
      <c r="H17" s="36">
        <v>1000</v>
      </c>
      <c r="I17" s="36">
        <v>2605348</v>
      </c>
      <c r="J17" s="36">
        <v>25341387</v>
      </c>
      <c r="K17" s="36">
        <v>68608066</v>
      </c>
    </row>
    <row r="18" spans="1:11">
      <c r="A18" s="35" t="s">
        <v>20</v>
      </c>
      <c r="B18" s="36">
        <v>65888115</v>
      </c>
      <c r="C18" s="36">
        <v>0</v>
      </c>
      <c r="D18" s="36">
        <v>19316722</v>
      </c>
      <c r="E18" s="36">
        <v>0</v>
      </c>
      <c r="F18" s="36">
        <v>3271811</v>
      </c>
      <c r="G18" s="36">
        <v>3293041</v>
      </c>
      <c r="H18" s="36">
        <v>0</v>
      </c>
      <c r="I18" s="36">
        <v>5331189</v>
      </c>
      <c r="J18" s="36">
        <v>37936537</v>
      </c>
      <c r="K18" s="36">
        <v>97100878</v>
      </c>
    </row>
    <row r="19" spans="1:11">
      <c r="A19" s="35" t="s">
        <v>21</v>
      </c>
      <c r="B19" s="36">
        <v>24573244</v>
      </c>
      <c r="C19" s="36">
        <v>132433</v>
      </c>
      <c r="D19" s="36">
        <v>24033672</v>
      </c>
      <c r="E19" s="36">
        <v>135053</v>
      </c>
      <c r="F19" s="36">
        <v>2336061</v>
      </c>
      <c r="G19" s="36">
        <v>3147521</v>
      </c>
      <c r="H19" s="36">
        <v>0</v>
      </c>
      <c r="I19" s="36">
        <v>3567784</v>
      </c>
      <c r="J19" s="36">
        <v>15190260</v>
      </c>
      <c r="K19" s="36">
        <v>57793335</v>
      </c>
    </row>
    <row r="20" spans="1:11">
      <c r="A20" s="35" t="s">
        <v>22</v>
      </c>
      <c r="B20" s="36">
        <v>86245195</v>
      </c>
      <c r="C20" s="36">
        <v>128274</v>
      </c>
      <c r="D20" s="36">
        <v>13388526</v>
      </c>
      <c r="E20" s="36">
        <v>0</v>
      </c>
      <c r="F20" s="36">
        <v>2872457</v>
      </c>
      <c r="G20" s="36">
        <v>5460316</v>
      </c>
      <c r="H20" s="36">
        <v>0</v>
      </c>
      <c r="I20" s="36">
        <v>6174056</v>
      </c>
      <c r="J20" s="36">
        <v>47582120</v>
      </c>
      <c r="K20" s="36">
        <v>114140550</v>
      </c>
    </row>
    <row r="21" spans="1:11">
      <c r="A21" s="35" t="s">
        <v>23</v>
      </c>
      <c r="B21" s="36">
        <v>231099652</v>
      </c>
      <c r="C21" s="36">
        <v>996078</v>
      </c>
      <c r="D21" s="36">
        <v>117129229</v>
      </c>
      <c r="E21" s="36">
        <v>265216</v>
      </c>
      <c r="F21" s="36">
        <v>55848399</v>
      </c>
      <c r="G21" s="36">
        <v>10278012</v>
      </c>
      <c r="H21" s="36">
        <v>0</v>
      </c>
      <c r="I21" s="36">
        <v>26419571</v>
      </c>
      <c r="J21" s="36">
        <v>91664675</v>
      </c>
      <c r="K21" s="36">
        <v>441040078</v>
      </c>
    </row>
    <row r="22" spans="1:11">
      <c r="A22" s="35" t="s">
        <v>24</v>
      </c>
      <c r="B22" s="36">
        <v>149607378</v>
      </c>
      <c r="C22" s="36">
        <v>400316</v>
      </c>
      <c r="D22" s="36">
        <v>31987734</v>
      </c>
      <c r="E22" s="36">
        <v>328075</v>
      </c>
      <c r="F22" s="36">
        <v>9061063</v>
      </c>
      <c r="G22" s="36">
        <v>2901428</v>
      </c>
      <c r="H22" s="36">
        <v>0</v>
      </c>
      <c r="I22" s="36">
        <v>6873066</v>
      </c>
      <c r="J22" s="36">
        <v>42810838</v>
      </c>
      <c r="K22" s="36">
        <v>200758744</v>
      </c>
    </row>
    <row r="23" spans="1:11">
      <c r="A23" s="35" t="s">
        <v>25</v>
      </c>
      <c r="B23" s="36">
        <v>99451258</v>
      </c>
      <c r="C23" s="36">
        <v>0</v>
      </c>
      <c r="D23" s="36">
        <v>22674739</v>
      </c>
      <c r="E23" s="36">
        <v>0</v>
      </c>
      <c r="F23" s="36">
        <v>6566143</v>
      </c>
      <c r="G23" s="36">
        <v>2234276</v>
      </c>
      <c r="H23" s="36">
        <v>1000</v>
      </c>
      <c r="I23" s="36">
        <v>6121324</v>
      </c>
      <c r="J23" s="36">
        <v>45259684</v>
      </c>
      <c r="K23" s="36">
        <v>137047740</v>
      </c>
    </row>
    <row r="24" spans="1:11">
      <c r="A24" s="46" t="s">
        <v>55</v>
      </c>
      <c r="B24" s="36">
        <f>SUM(B11:B23)</f>
        <v>967980452</v>
      </c>
      <c r="C24" s="49">
        <f t="shared" ref="C24:K24" si="0">SUM(C11:C23)</f>
        <v>1876518</v>
      </c>
      <c r="D24" s="49">
        <f t="shared" si="0"/>
        <v>318413072</v>
      </c>
      <c r="E24" s="49">
        <f t="shared" si="0"/>
        <v>1727930</v>
      </c>
      <c r="F24" s="49">
        <f t="shared" si="0"/>
        <v>106121416</v>
      </c>
      <c r="G24" s="49">
        <f t="shared" si="0"/>
        <v>43618099</v>
      </c>
      <c r="H24" s="49">
        <f t="shared" si="0"/>
        <v>4500</v>
      </c>
      <c r="I24" s="49">
        <f t="shared" si="0"/>
        <v>83498064</v>
      </c>
      <c r="J24" s="49">
        <f t="shared" si="0"/>
        <v>460062677</v>
      </c>
      <c r="K24" s="49">
        <f t="shared" si="0"/>
        <v>1521359031</v>
      </c>
    </row>
    <row r="25" spans="1:1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23.25">
      <c r="A26" s="48" t="s">
        <v>52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>
      <c r="A27" s="35" t="s">
        <v>2</v>
      </c>
      <c r="B27" s="36">
        <v>17775589</v>
      </c>
      <c r="C27" s="36">
        <v>0</v>
      </c>
      <c r="D27" s="36">
        <v>1096228</v>
      </c>
      <c r="E27" s="36">
        <v>0</v>
      </c>
      <c r="F27" s="36">
        <v>91634</v>
      </c>
      <c r="G27" s="36">
        <v>1354575</v>
      </c>
      <c r="H27" s="36">
        <v>0</v>
      </c>
      <c r="I27" s="36">
        <v>509671</v>
      </c>
      <c r="J27" s="36">
        <v>14770137</v>
      </c>
      <c r="K27" s="36">
        <v>20827697</v>
      </c>
    </row>
    <row r="28" spans="1:11">
      <c r="A28" s="35" t="s">
        <v>3</v>
      </c>
      <c r="B28" s="36">
        <v>15384682</v>
      </c>
      <c r="C28" s="36">
        <v>0</v>
      </c>
      <c r="D28" s="36">
        <v>262284</v>
      </c>
      <c r="E28" s="36">
        <v>0</v>
      </c>
      <c r="F28" s="36">
        <v>82959</v>
      </c>
      <c r="G28" s="36">
        <v>1414462</v>
      </c>
      <c r="H28" s="36">
        <v>0</v>
      </c>
      <c r="I28" s="36">
        <v>508838</v>
      </c>
      <c r="J28" s="36">
        <v>11029370</v>
      </c>
      <c r="K28" s="36">
        <v>17653225</v>
      </c>
    </row>
    <row r="29" spans="1:11">
      <c r="A29" s="35" t="s">
        <v>4</v>
      </c>
      <c r="B29" s="36">
        <v>19721967</v>
      </c>
      <c r="C29" s="36">
        <v>0</v>
      </c>
      <c r="D29" s="36">
        <v>914319</v>
      </c>
      <c r="E29" s="36">
        <v>0</v>
      </c>
      <c r="F29" s="36">
        <v>213651</v>
      </c>
      <c r="G29" s="36">
        <v>1872888</v>
      </c>
      <c r="H29" s="36">
        <v>0</v>
      </c>
      <c r="I29" s="36">
        <v>245130</v>
      </c>
      <c r="J29" s="36">
        <v>14917270</v>
      </c>
      <c r="K29" s="36">
        <v>22967955</v>
      </c>
    </row>
    <row r="30" spans="1:11">
      <c r="A30" s="47" t="s">
        <v>54</v>
      </c>
      <c r="B30" s="36">
        <v>48189957</v>
      </c>
      <c r="C30" s="36">
        <v>0</v>
      </c>
      <c r="D30" s="36">
        <v>1397066</v>
      </c>
      <c r="E30" s="36">
        <v>0</v>
      </c>
      <c r="F30" s="36">
        <v>100314</v>
      </c>
      <c r="G30" s="36">
        <v>6568003</v>
      </c>
      <c r="H30" s="36">
        <v>0</v>
      </c>
      <c r="I30" s="36">
        <v>1947985</v>
      </c>
      <c r="J30" s="36">
        <v>40771727</v>
      </c>
      <c r="K30" s="36">
        <v>58203324</v>
      </c>
    </row>
    <row r="31" spans="1:11">
      <c r="A31" s="35" t="s">
        <v>5</v>
      </c>
      <c r="B31" s="36">
        <v>15735733</v>
      </c>
      <c r="C31" s="36">
        <v>0</v>
      </c>
      <c r="D31" s="36">
        <v>1294654</v>
      </c>
      <c r="E31" s="36">
        <v>0</v>
      </c>
      <c r="F31" s="36">
        <v>0</v>
      </c>
      <c r="G31" s="36">
        <v>1294121</v>
      </c>
      <c r="H31" s="36">
        <v>0</v>
      </c>
      <c r="I31" s="36">
        <v>300864</v>
      </c>
      <c r="J31" s="36">
        <v>12651963</v>
      </c>
      <c r="K31" s="36">
        <v>18625372</v>
      </c>
    </row>
    <row r="32" spans="1:11">
      <c r="A32" s="35" t="s">
        <v>6</v>
      </c>
      <c r="B32" s="36">
        <v>9152018</v>
      </c>
      <c r="C32" s="36">
        <v>0</v>
      </c>
      <c r="D32" s="36">
        <v>611703</v>
      </c>
      <c r="E32" s="36">
        <v>37238</v>
      </c>
      <c r="F32" s="36">
        <v>404253</v>
      </c>
      <c r="G32" s="36">
        <v>806017</v>
      </c>
      <c r="H32" s="36">
        <v>0</v>
      </c>
      <c r="I32" s="36">
        <v>328385</v>
      </c>
      <c r="J32" s="36">
        <v>7492155</v>
      </c>
      <c r="K32" s="36">
        <v>11339616</v>
      </c>
    </row>
    <row r="33" spans="1:11">
      <c r="A33" s="35" t="s">
        <v>7</v>
      </c>
      <c r="B33" s="36">
        <v>22690973</v>
      </c>
      <c r="C33" s="36">
        <v>0</v>
      </c>
      <c r="D33" s="36">
        <v>567558</v>
      </c>
      <c r="E33" s="36">
        <v>0</v>
      </c>
      <c r="F33" s="36">
        <v>0</v>
      </c>
      <c r="G33" s="36">
        <v>2179290</v>
      </c>
      <c r="H33" s="36">
        <v>0</v>
      </c>
      <c r="I33" s="36">
        <v>539050</v>
      </c>
      <c r="J33" s="36">
        <v>16984017</v>
      </c>
      <c r="K33" s="36">
        <v>25976871</v>
      </c>
    </row>
    <row r="34" spans="1:11">
      <c r="A34" s="35" t="s">
        <v>8</v>
      </c>
      <c r="B34" s="36">
        <v>7697735</v>
      </c>
      <c r="C34" s="36">
        <v>0</v>
      </c>
      <c r="D34" s="36">
        <v>296364</v>
      </c>
      <c r="E34" s="36">
        <v>0</v>
      </c>
      <c r="F34" s="36">
        <v>0</v>
      </c>
      <c r="G34" s="36">
        <v>895635</v>
      </c>
      <c r="H34" s="36">
        <v>0</v>
      </c>
      <c r="I34" s="36">
        <v>267229</v>
      </c>
      <c r="J34" s="36">
        <v>5582828</v>
      </c>
      <c r="K34" s="36">
        <v>9156963</v>
      </c>
    </row>
    <row r="35" spans="1:11">
      <c r="A35" s="35" t="s">
        <v>9</v>
      </c>
      <c r="B35" s="36">
        <v>76236209</v>
      </c>
      <c r="C35" s="36">
        <v>0</v>
      </c>
      <c r="D35" s="36">
        <v>702672</v>
      </c>
      <c r="E35" s="36">
        <v>0</v>
      </c>
      <c r="F35" s="36">
        <v>0</v>
      </c>
      <c r="G35" s="36">
        <v>5600084</v>
      </c>
      <c r="H35" s="36">
        <v>0</v>
      </c>
      <c r="I35" s="36">
        <v>739603</v>
      </c>
      <c r="J35" s="36">
        <v>59428755</v>
      </c>
      <c r="K35" s="36">
        <v>83278568</v>
      </c>
    </row>
    <row r="36" spans="1:11">
      <c r="A36" s="35" t="s">
        <v>10</v>
      </c>
      <c r="B36" s="36">
        <v>60517441</v>
      </c>
      <c r="C36" s="36">
        <v>0</v>
      </c>
      <c r="D36" s="36">
        <v>1349546</v>
      </c>
      <c r="E36" s="36">
        <v>0</v>
      </c>
      <c r="F36" s="36">
        <v>802339</v>
      </c>
      <c r="G36" s="36">
        <v>3236641</v>
      </c>
      <c r="H36" s="36">
        <v>0</v>
      </c>
      <c r="I36" s="36">
        <v>74000</v>
      </c>
      <c r="J36" s="36">
        <v>53975187</v>
      </c>
      <c r="K36" s="36">
        <v>65979967</v>
      </c>
    </row>
    <row r="37" spans="1:11">
      <c r="A37" s="35" t="s">
        <v>11</v>
      </c>
      <c r="B37" s="36">
        <v>12679049</v>
      </c>
      <c r="C37" s="36">
        <v>0</v>
      </c>
      <c r="D37" s="36">
        <v>307322</v>
      </c>
      <c r="E37" s="36">
        <v>0</v>
      </c>
      <c r="F37" s="36">
        <v>0</v>
      </c>
      <c r="G37" s="36">
        <v>2827940</v>
      </c>
      <c r="H37" s="36">
        <v>0</v>
      </c>
      <c r="I37" s="36">
        <v>191178</v>
      </c>
      <c r="J37" s="36">
        <v>9988197</v>
      </c>
      <c r="K37" s="36">
        <v>16005489</v>
      </c>
    </row>
    <row r="38" spans="1:11">
      <c r="A38" s="35" t="s">
        <v>12</v>
      </c>
      <c r="B38" s="36">
        <v>6583856</v>
      </c>
      <c r="C38" s="36">
        <v>14420</v>
      </c>
      <c r="D38" s="36">
        <v>252584</v>
      </c>
      <c r="E38" s="36">
        <v>0</v>
      </c>
      <c r="F38" s="36">
        <v>0</v>
      </c>
      <c r="G38" s="36">
        <v>3314094</v>
      </c>
      <c r="H38" s="36">
        <v>0</v>
      </c>
      <c r="I38" s="36">
        <v>576910</v>
      </c>
      <c r="J38" s="36">
        <v>4386612</v>
      </c>
      <c r="K38" s="36">
        <v>10727444</v>
      </c>
    </row>
    <row r="39" spans="1:11">
      <c r="A39" s="35" t="s">
        <v>13</v>
      </c>
      <c r="B39" s="36">
        <v>21491398</v>
      </c>
      <c r="C39" s="36">
        <v>0</v>
      </c>
      <c r="D39" s="36">
        <v>1010566</v>
      </c>
      <c r="E39" s="36">
        <v>0</v>
      </c>
      <c r="F39" s="36">
        <v>0</v>
      </c>
      <c r="G39" s="36">
        <v>952532</v>
      </c>
      <c r="H39" s="36">
        <v>0</v>
      </c>
      <c r="I39" s="36">
        <v>347127</v>
      </c>
      <c r="J39" s="36">
        <v>17280698</v>
      </c>
      <c r="K39" s="36">
        <v>23801622</v>
      </c>
    </row>
    <row r="40" spans="1:11">
      <c r="A40" s="46" t="s">
        <v>55</v>
      </c>
      <c r="B40" s="36">
        <f>SUM(B27:B39)</f>
        <v>333856607</v>
      </c>
      <c r="C40" s="49">
        <f t="shared" ref="C40:K40" si="1">SUM(C27:C39)</f>
        <v>14420</v>
      </c>
      <c r="D40" s="49">
        <f t="shared" si="1"/>
        <v>10062866</v>
      </c>
      <c r="E40" s="49">
        <f t="shared" si="1"/>
        <v>37238</v>
      </c>
      <c r="F40" s="49">
        <f t="shared" si="1"/>
        <v>1695150</v>
      </c>
      <c r="G40" s="49">
        <f t="shared" si="1"/>
        <v>32316282</v>
      </c>
      <c r="H40" s="49">
        <f t="shared" si="1"/>
        <v>0</v>
      </c>
      <c r="I40" s="49">
        <f t="shared" si="1"/>
        <v>6575970</v>
      </c>
      <c r="J40" s="49">
        <f t="shared" si="1"/>
        <v>269258916</v>
      </c>
      <c r="K40" s="49">
        <f t="shared" si="1"/>
        <v>384544113</v>
      </c>
    </row>
    <row r="41" spans="1:1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5" customHeight="1" thickBot="1">
      <c r="A42" s="50" t="s">
        <v>50</v>
      </c>
      <c r="B42" s="51">
        <f>B24+B40</f>
        <v>1301837059</v>
      </c>
      <c r="C42" s="89">
        <f t="shared" ref="C42:K42" si="2">C24+C40</f>
        <v>1890938</v>
      </c>
      <c r="D42" s="89">
        <f t="shared" si="2"/>
        <v>328475938</v>
      </c>
      <c r="E42" s="89">
        <f t="shared" si="2"/>
        <v>1765168</v>
      </c>
      <c r="F42" s="89">
        <f t="shared" si="2"/>
        <v>107816566</v>
      </c>
      <c r="G42" s="89">
        <f t="shared" si="2"/>
        <v>75934381</v>
      </c>
      <c r="H42" s="89">
        <f t="shared" si="2"/>
        <v>4500</v>
      </c>
      <c r="I42" s="89">
        <f t="shared" si="2"/>
        <v>90074034</v>
      </c>
      <c r="J42" s="89">
        <f t="shared" si="2"/>
        <v>729321593</v>
      </c>
      <c r="K42" s="89">
        <f t="shared" si="2"/>
        <v>1905903144</v>
      </c>
    </row>
    <row r="43" spans="1:11" s="42" customFormat="1" ht="15" customHeight="1" thickTop="1">
      <c r="A43" s="84"/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">
      <c r="A44" s="87" t="s">
        <v>85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>
      <c r="A45" s="87" t="s">
        <v>86</v>
      </c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mergeCells count="4">
    <mergeCell ref="J4:K4"/>
    <mergeCell ref="B4:C4"/>
    <mergeCell ref="D4:F4"/>
    <mergeCell ref="G4:H4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Normal="100" workbookViewId="0">
      <selection activeCell="K42" sqref="K42"/>
    </sheetView>
  </sheetViews>
  <sheetFormatPr defaultRowHeight="15"/>
  <cols>
    <col min="1" max="1" width="29.140625" style="44" customWidth="1"/>
    <col min="2" max="2" width="11.7109375" bestFit="1" customWidth="1"/>
    <col min="3" max="3" width="9.28515625" bestFit="1" customWidth="1"/>
    <col min="4" max="4" width="15.42578125" bestFit="1" customWidth="1"/>
    <col min="5" max="5" width="9.28515625" bestFit="1" customWidth="1"/>
    <col min="6" max="7" width="10.42578125" bestFit="1" customWidth="1"/>
    <col min="8" max="8" width="9.28515625" bestFit="1" customWidth="1"/>
    <col min="9" max="9" width="14.42578125" bestFit="1" customWidth="1"/>
    <col min="10" max="11" width="11.7109375" bestFit="1" customWidth="1"/>
  </cols>
  <sheetData>
    <row r="1" spans="1:11">
      <c r="A1" s="37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>
      <c r="A2" s="37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 thickBot="1">
      <c r="A3" s="43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42" customFormat="1" ht="15.75" thickTop="1">
      <c r="A4" s="79"/>
      <c r="B4" s="95" t="s">
        <v>26</v>
      </c>
      <c r="C4" s="96"/>
      <c r="D4" s="93" t="s">
        <v>27</v>
      </c>
      <c r="E4" s="94"/>
      <c r="F4" s="96"/>
      <c r="G4" s="93" t="s">
        <v>28</v>
      </c>
      <c r="H4" s="96"/>
      <c r="I4" s="76" t="s">
        <v>29</v>
      </c>
      <c r="J4" s="93" t="s">
        <v>30</v>
      </c>
      <c r="K4" s="94"/>
    </row>
    <row r="5" spans="1:11" s="42" customFormat="1">
      <c r="A5" s="53"/>
      <c r="B5" s="75"/>
      <c r="C5" s="57"/>
      <c r="D5" s="54"/>
      <c r="E5" s="58"/>
      <c r="F5" s="59"/>
      <c r="G5" s="54"/>
      <c r="H5" s="60"/>
      <c r="I5" s="61" t="s">
        <v>31</v>
      </c>
      <c r="J5" s="62"/>
      <c r="K5" s="56"/>
    </row>
    <row r="6" spans="1:11" s="42" customFormat="1">
      <c r="A6" s="53"/>
      <c r="B6" s="77"/>
      <c r="C6" s="63"/>
      <c r="D6" s="61" t="s">
        <v>31</v>
      </c>
      <c r="E6" s="64"/>
      <c r="F6" s="65"/>
      <c r="G6" s="66"/>
      <c r="H6" s="67"/>
      <c r="I6" s="55" t="s">
        <v>32</v>
      </c>
      <c r="J6" s="68"/>
      <c r="K6" s="69"/>
    </row>
    <row r="7" spans="1:11" ht="15" customHeight="1">
      <c r="A7" s="80"/>
      <c r="B7" s="78"/>
      <c r="C7" s="55" t="s">
        <v>33</v>
      </c>
      <c r="D7" s="55" t="s">
        <v>32</v>
      </c>
      <c r="E7" s="70"/>
      <c r="F7" s="70"/>
      <c r="G7" s="55"/>
      <c r="H7" s="55" t="s">
        <v>33</v>
      </c>
      <c r="I7" s="55" t="s">
        <v>34</v>
      </c>
      <c r="J7" s="71"/>
      <c r="K7" s="71"/>
    </row>
    <row r="8" spans="1:11">
      <c r="A8" s="53"/>
      <c r="B8" s="78"/>
      <c r="C8" s="55" t="s">
        <v>35</v>
      </c>
      <c r="D8" s="55" t="s">
        <v>36</v>
      </c>
      <c r="E8" s="70"/>
      <c r="F8" s="70"/>
      <c r="G8" s="55" t="s">
        <v>37</v>
      </c>
      <c r="H8" s="55" t="s">
        <v>35</v>
      </c>
      <c r="I8" s="55" t="s">
        <v>38</v>
      </c>
      <c r="J8" s="55" t="s">
        <v>39</v>
      </c>
      <c r="K8" s="72" t="s">
        <v>40</v>
      </c>
    </row>
    <row r="9" spans="1:11">
      <c r="A9" s="82" t="s">
        <v>41</v>
      </c>
      <c r="B9" s="81" t="s">
        <v>42</v>
      </c>
      <c r="C9" s="74" t="s">
        <v>43</v>
      </c>
      <c r="D9" s="74" t="s">
        <v>44</v>
      </c>
      <c r="E9" s="74" t="s">
        <v>45</v>
      </c>
      <c r="F9" s="74" t="s">
        <v>46</v>
      </c>
      <c r="G9" s="74" t="s">
        <v>47</v>
      </c>
      <c r="H9" s="74" t="s">
        <v>43</v>
      </c>
      <c r="I9" s="74" t="s">
        <v>48</v>
      </c>
      <c r="J9" s="73" t="s">
        <v>49</v>
      </c>
      <c r="K9" s="74" t="s">
        <v>49</v>
      </c>
    </row>
    <row r="10" spans="1:11" s="42" customFormat="1" ht="23.25">
      <c r="A10" s="83" t="s">
        <v>51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>
      <c r="A11" s="47" t="s">
        <v>58</v>
      </c>
      <c r="B11" s="49">
        <v>18233032</v>
      </c>
      <c r="C11" s="49">
        <v>0</v>
      </c>
      <c r="D11" s="49">
        <v>11266194</v>
      </c>
      <c r="E11" s="49">
        <v>0</v>
      </c>
      <c r="F11" s="49">
        <v>52399</v>
      </c>
      <c r="G11" s="49">
        <v>684133</v>
      </c>
      <c r="H11" s="49">
        <v>0</v>
      </c>
      <c r="I11" s="49">
        <v>1098188</v>
      </c>
      <c r="J11" s="49">
        <v>8342875</v>
      </c>
      <c r="K11" s="49">
        <v>31333946</v>
      </c>
    </row>
    <row r="12" spans="1:11">
      <c r="A12" s="47" t="s">
        <v>82</v>
      </c>
      <c r="B12" s="49">
        <v>23051957</v>
      </c>
      <c r="C12" s="49">
        <v>78573</v>
      </c>
      <c r="D12" s="49">
        <v>12477742</v>
      </c>
      <c r="E12" s="49">
        <v>0</v>
      </c>
      <c r="F12" s="49">
        <v>128428</v>
      </c>
      <c r="G12" s="49">
        <v>2025364</v>
      </c>
      <c r="H12" s="49">
        <v>0</v>
      </c>
      <c r="I12" s="49">
        <v>1699910</v>
      </c>
      <c r="J12" s="49">
        <v>14763800</v>
      </c>
      <c r="K12" s="49">
        <v>39383401</v>
      </c>
    </row>
    <row r="13" spans="1:11">
      <c r="A13" s="47" t="s">
        <v>59</v>
      </c>
      <c r="B13" s="49">
        <v>7412039</v>
      </c>
      <c r="C13" s="49">
        <v>1906910</v>
      </c>
      <c r="D13" s="49">
        <v>18553612</v>
      </c>
      <c r="E13" s="49">
        <v>0</v>
      </c>
      <c r="F13" s="49">
        <v>2003194</v>
      </c>
      <c r="G13" s="49">
        <v>1436890</v>
      </c>
      <c r="H13" s="49">
        <v>0</v>
      </c>
      <c r="I13" s="49">
        <v>875943</v>
      </c>
      <c r="J13" s="49">
        <v>28847538</v>
      </c>
      <c r="K13" s="49">
        <v>30281678</v>
      </c>
    </row>
    <row r="14" spans="1:11">
      <c r="A14" s="47" t="s">
        <v>60</v>
      </c>
      <c r="B14" s="49">
        <v>178466013</v>
      </c>
      <c r="C14" s="49">
        <v>20000</v>
      </c>
      <c r="D14" s="49">
        <v>7652156</v>
      </c>
      <c r="E14" s="49">
        <v>0</v>
      </c>
      <c r="F14" s="49">
        <v>0</v>
      </c>
      <c r="G14" s="49">
        <v>4526386</v>
      </c>
      <c r="H14" s="49">
        <v>0</v>
      </c>
      <c r="I14" s="49">
        <v>2035659</v>
      </c>
      <c r="J14" s="49">
        <v>94145425</v>
      </c>
      <c r="K14" s="49">
        <v>192680213</v>
      </c>
    </row>
    <row r="15" spans="1:11">
      <c r="A15" s="47" t="s">
        <v>61</v>
      </c>
      <c r="B15" s="49">
        <v>1901096</v>
      </c>
      <c r="C15" s="49">
        <v>14517</v>
      </c>
      <c r="D15" s="49">
        <v>2404247</v>
      </c>
      <c r="E15" s="49">
        <v>0</v>
      </c>
      <c r="F15" s="49">
        <v>296519</v>
      </c>
      <c r="G15" s="49">
        <v>63808</v>
      </c>
      <c r="H15" s="49">
        <v>0</v>
      </c>
      <c r="I15" s="49">
        <v>1201656</v>
      </c>
      <c r="J15" s="49">
        <v>2665895</v>
      </c>
      <c r="K15" s="49">
        <v>5867326</v>
      </c>
    </row>
    <row r="16" spans="1:11">
      <c r="A16" s="47" t="s">
        <v>62</v>
      </c>
      <c r="B16" s="49">
        <v>7838973</v>
      </c>
      <c r="C16" s="49">
        <v>0</v>
      </c>
      <c r="D16" s="49">
        <v>9277508</v>
      </c>
      <c r="E16" s="49">
        <v>9250</v>
      </c>
      <c r="F16" s="49">
        <v>350918</v>
      </c>
      <c r="G16" s="49">
        <v>545303</v>
      </c>
      <c r="H16" s="49">
        <v>0</v>
      </c>
      <c r="I16" s="49">
        <v>679722</v>
      </c>
      <c r="J16" s="49">
        <v>5403506</v>
      </c>
      <c r="K16" s="49">
        <v>18701674</v>
      </c>
    </row>
    <row r="17" spans="1:11">
      <c r="A17" s="47" t="s">
        <v>63</v>
      </c>
      <c r="B17" s="49">
        <v>38150216</v>
      </c>
      <c r="C17" s="49">
        <v>216158</v>
      </c>
      <c r="D17" s="49">
        <v>15244819</v>
      </c>
      <c r="E17" s="49">
        <v>0</v>
      </c>
      <c r="F17" s="49">
        <v>849826</v>
      </c>
      <c r="G17" s="49">
        <v>3299169</v>
      </c>
      <c r="H17" s="49">
        <v>0</v>
      </c>
      <c r="I17" s="49">
        <v>1541624</v>
      </c>
      <c r="J17" s="49">
        <v>25742487</v>
      </c>
      <c r="K17" s="49">
        <v>59085654</v>
      </c>
    </row>
    <row r="18" spans="1:11">
      <c r="A18" s="47" t="s">
        <v>64</v>
      </c>
      <c r="B18" s="49">
        <v>19576887</v>
      </c>
      <c r="C18" s="49">
        <v>99440</v>
      </c>
      <c r="D18" s="49">
        <v>10960245</v>
      </c>
      <c r="E18" s="49">
        <v>7000</v>
      </c>
      <c r="F18" s="49">
        <v>85025</v>
      </c>
      <c r="G18" s="49">
        <v>104192</v>
      </c>
      <c r="H18" s="49">
        <v>0</v>
      </c>
      <c r="I18" s="49">
        <v>2474253</v>
      </c>
      <c r="J18" s="49">
        <v>13891933</v>
      </c>
      <c r="K18" s="49">
        <v>33207602</v>
      </c>
    </row>
    <row r="19" spans="1:11">
      <c r="A19" s="47" t="s">
        <v>65</v>
      </c>
      <c r="B19" s="49">
        <v>19645044</v>
      </c>
      <c r="C19" s="49">
        <v>0</v>
      </c>
      <c r="D19" s="49">
        <v>6877942</v>
      </c>
      <c r="E19" s="49">
        <v>0</v>
      </c>
      <c r="F19" s="49">
        <v>252633</v>
      </c>
      <c r="G19" s="49">
        <v>697692</v>
      </c>
      <c r="H19" s="49">
        <v>0</v>
      </c>
      <c r="I19" s="49">
        <v>1726895</v>
      </c>
      <c r="J19" s="49">
        <v>10522536</v>
      </c>
      <c r="K19" s="49">
        <v>29200206</v>
      </c>
    </row>
    <row r="20" spans="1:11">
      <c r="A20" s="47" t="s">
        <v>66</v>
      </c>
      <c r="B20" s="49">
        <v>9054977</v>
      </c>
      <c r="C20" s="49">
        <v>0</v>
      </c>
      <c r="D20" s="49">
        <v>4593099</v>
      </c>
      <c r="E20" s="49">
        <v>0</v>
      </c>
      <c r="F20" s="49">
        <v>0</v>
      </c>
      <c r="G20" s="49">
        <v>576322</v>
      </c>
      <c r="H20" s="49">
        <v>0</v>
      </c>
      <c r="I20" s="49">
        <v>460574</v>
      </c>
      <c r="J20" s="49">
        <v>5569228</v>
      </c>
      <c r="K20" s="49">
        <v>14684972</v>
      </c>
    </row>
    <row r="21" spans="1:11">
      <c r="A21" s="47" t="s">
        <v>67</v>
      </c>
      <c r="B21" s="49">
        <v>102686173</v>
      </c>
      <c r="C21" s="49">
        <v>807326</v>
      </c>
      <c r="D21" s="49">
        <v>40068405</v>
      </c>
      <c r="E21" s="49">
        <v>0</v>
      </c>
      <c r="F21" s="49">
        <v>15093863</v>
      </c>
      <c r="G21" s="49">
        <v>4275542</v>
      </c>
      <c r="H21" s="49">
        <v>0</v>
      </c>
      <c r="I21" s="49">
        <v>2506048</v>
      </c>
      <c r="J21" s="49">
        <v>66263295</v>
      </c>
      <c r="K21" s="49">
        <v>164630031</v>
      </c>
    </row>
    <row r="22" spans="1:11">
      <c r="A22" s="47" t="s">
        <v>68</v>
      </c>
      <c r="B22" s="49">
        <v>43115625</v>
      </c>
      <c r="C22" s="49">
        <v>65967</v>
      </c>
      <c r="D22" s="49">
        <v>18714805</v>
      </c>
      <c r="E22" s="49">
        <v>0</v>
      </c>
      <c r="F22" s="49">
        <v>1157000</v>
      </c>
      <c r="G22" s="49">
        <v>1103770</v>
      </c>
      <c r="H22" s="49">
        <v>0</v>
      </c>
      <c r="I22" s="49">
        <v>3728598</v>
      </c>
      <c r="J22" s="49">
        <v>13652038</v>
      </c>
      <c r="K22" s="49">
        <v>67819798</v>
      </c>
    </row>
    <row r="23" spans="1:11">
      <c r="A23" s="47" t="s">
        <v>69</v>
      </c>
      <c r="B23" s="49">
        <v>28753706</v>
      </c>
      <c r="C23" s="49">
        <v>18345</v>
      </c>
      <c r="D23" s="49">
        <v>11084758</v>
      </c>
      <c r="E23" s="49">
        <v>0</v>
      </c>
      <c r="F23" s="49">
        <v>0</v>
      </c>
      <c r="G23" s="49">
        <v>1108247</v>
      </c>
      <c r="H23" s="49">
        <v>0</v>
      </c>
      <c r="I23" s="49">
        <v>1181122</v>
      </c>
      <c r="J23" s="49">
        <v>9370647</v>
      </c>
      <c r="K23" s="49">
        <v>42127833</v>
      </c>
    </row>
    <row r="24" spans="1:11">
      <c r="A24" s="47" t="s">
        <v>70</v>
      </c>
      <c r="B24" s="49">
        <v>13031309</v>
      </c>
      <c r="C24" s="49">
        <v>134987</v>
      </c>
      <c r="D24" s="49">
        <v>13625074</v>
      </c>
      <c r="E24" s="49">
        <v>0</v>
      </c>
      <c r="F24" s="49">
        <v>481031</v>
      </c>
      <c r="G24" s="49">
        <v>996889</v>
      </c>
      <c r="H24" s="49">
        <v>0</v>
      </c>
      <c r="I24" s="49">
        <v>628089</v>
      </c>
      <c r="J24" s="49">
        <v>11239997</v>
      </c>
      <c r="K24" s="49">
        <v>28762392</v>
      </c>
    </row>
    <row r="25" spans="1:11">
      <c r="A25" s="47" t="s">
        <v>71</v>
      </c>
      <c r="B25" s="49">
        <v>60044861</v>
      </c>
      <c r="C25" s="49">
        <v>0</v>
      </c>
      <c r="D25" s="49">
        <v>5139576</v>
      </c>
      <c r="E25" s="49">
        <v>0</v>
      </c>
      <c r="F25" s="49">
        <v>601853</v>
      </c>
      <c r="G25" s="49">
        <v>999907</v>
      </c>
      <c r="H25" s="49">
        <v>0</v>
      </c>
      <c r="I25" s="49">
        <v>16192806</v>
      </c>
      <c r="J25" s="49">
        <v>33733867</v>
      </c>
      <c r="K25" s="49">
        <v>82979003</v>
      </c>
    </row>
    <row r="26" spans="1:11">
      <c r="A26" s="47" t="s">
        <v>72</v>
      </c>
      <c r="B26" s="49">
        <v>21525864</v>
      </c>
      <c r="C26" s="49">
        <v>0</v>
      </c>
      <c r="D26" s="49">
        <v>19225828</v>
      </c>
      <c r="E26" s="49">
        <v>0</v>
      </c>
      <c r="F26" s="49">
        <v>149354</v>
      </c>
      <c r="G26" s="49">
        <v>936005</v>
      </c>
      <c r="H26" s="49">
        <v>0</v>
      </c>
      <c r="I26" s="49">
        <v>1351639</v>
      </c>
      <c r="J26" s="49">
        <v>8429335</v>
      </c>
      <c r="K26" s="49">
        <v>43188690</v>
      </c>
    </row>
    <row r="27" spans="1:11">
      <c r="A27" s="47" t="s">
        <v>73</v>
      </c>
      <c r="B27" s="49">
        <v>152375345</v>
      </c>
      <c r="C27" s="49">
        <v>0</v>
      </c>
      <c r="D27" s="49">
        <v>140810895</v>
      </c>
      <c r="E27" s="49">
        <v>999810</v>
      </c>
      <c r="F27" s="49">
        <v>16187202</v>
      </c>
      <c r="G27" s="49">
        <v>2857258</v>
      </c>
      <c r="H27" s="49">
        <v>0</v>
      </c>
      <c r="I27" s="49">
        <v>22351900</v>
      </c>
      <c r="J27" s="49">
        <v>65427314</v>
      </c>
      <c r="K27" s="49">
        <v>335582410</v>
      </c>
    </row>
    <row r="28" spans="1:11">
      <c r="A28" s="47" t="s">
        <v>74</v>
      </c>
      <c r="B28" s="49">
        <v>28256297</v>
      </c>
      <c r="C28" s="49">
        <v>264779</v>
      </c>
      <c r="D28" s="49">
        <v>15567995</v>
      </c>
      <c r="E28" s="49">
        <v>0</v>
      </c>
      <c r="F28" s="49">
        <v>804900</v>
      </c>
      <c r="G28" s="49">
        <v>1781380</v>
      </c>
      <c r="H28" s="49">
        <v>0</v>
      </c>
      <c r="I28" s="49">
        <v>2785210</v>
      </c>
      <c r="J28" s="49">
        <v>14623440</v>
      </c>
      <c r="K28" s="49">
        <v>49195782</v>
      </c>
    </row>
    <row r="29" spans="1:11">
      <c r="A29" s="47" t="s">
        <v>75</v>
      </c>
      <c r="B29" s="49">
        <v>10303284</v>
      </c>
      <c r="C29" s="49">
        <v>68901</v>
      </c>
      <c r="D29" s="49">
        <v>7311601</v>
      </c>
      <c r="E29" s="49">
        <v>0</v>
      </c>
      <c r="F29" s="49">
        <v>99623</v>
      </c>
      <c r="G29" s="49">
        <v>521866</v>
      </c>
      <c r="H29" s="49">
        <v>0</v>
      </c>
      <c r="I29" s="49">
        <v>752734</v>
      </c>
      <c r="J29" s="49">
        <v>5841467</v>
      </c>
      <c r="K29" s="49">
        <v>18989108</v>
      </c>
    </row>
    <row r="30" spans="1:11">
      <c r="A30" s="47" t="s">
        <v>76</v>
      </c>
      <c r="B30" s="49">
        <v>92046939</v>
      </c>
      <c r="C30" s="49">
        <v>0</v>
      </c>
      <c r="D30" s="49">
        <v>194285985</v>
      </c>
      <c r="E30" s="49">
        <v>2941666</v>
      </c>
      <c r="F30" s="49">
        <v>18177588</v>
      </c>
      <c r="G30" s="49">
        <v>954335</v>
      </c>
      <c r="H30" s="49">
        <v>0</v>
      </c>
      <c r="I30" s="49">
        <v>16590415</v>
      </c>
      <c r="J30" s="49">
        <v>91925838</v>
      </c>
      <c r="K30" s="49">
        <v>324996928</v>
      </c>
    </row>
    <row r="31" spans="1:11">
      <c r="A31" s="47" t="s">
        <v>77</v>
      </c>
      <c r="B31" s="49">
        <v>192553602</v>
      </c>
      <c r="C31" s="49">
        <v>0</v>
      </c>
      <c r="D31" s="49">
        <v>24966673</v>
      </c>
      <c r="E31" s="49">
        <v>0</v>
      </c>
      <c r="F31" s="49">
        <v>0</v>
      </c>
      <c r="G31" s="49">
        <v>2058029</v>
      </c>
      <c r="H31" s="49">
        <v>16175</v>
      </c>
      <c r="I31" s="49">
        <v>5623846</v>
      </c>
      <c r="J31" s="49">
        <v>62601406</v>
      </c>
      <c r="K31" s="49">
        <v>225202150</v>
      </c>
    </row>
    <row r="32" spans="1:11">
      <c r="A32" s="47" t="s">
        <v>78</v>
      </c>
      <c r="B32" s="49">
        <v>7376210</v>
      </c>
      <c r="C32" s="49">
        <v>241310</v>
      </c>
      <c r="D32" s="49">
        <v>10815525</v>
      </c>
      <c r="E32" s="49">
        <v>0</v>
      </c>
      <c r="F32" s="49">
        <v>428336</v>
      </c>
      <c r="G32" s="49">
        <v>689007</v>
      </c>
      <c r="H32" s="49">
        <v>0</v>
      </c>
      <c r="I32" s="49">
        <v>3171254</v>
      </c>
      <c r="J32" s="49">
        <v>5245394</v>
      </c>
      <c r="K32" s="49">
        <v>22480332</v>
      </c>
    </row>
    <row r="33" spans="1:11">
      <c r="A33" s="47" t="s">
        <v>79</v>
      </c>
      <c r="B33" s="49">
        <v>9628928</v>
      </c>
      <c r="C33" s="49">
        <v>169561</v>
      </c>
      <c r="D33" s="49">
        <v>17172711</v>
      </c>
      <c r="E33" s="49">
        <v>8000</v>
      </c>
      <c r="F33" s="49">
        <v>125520</v>
      </c>
      <c r="G33" s="49">
        <v>684674</v>
      </c>
      <c r="H33" s="49">
        <v>0</v>
      </c>
      <c r="I33" s="49">
        <v>2179341</v>
      </c>
      <c r="J33" s="49">
        <v>6882626</v>
      </c>
      <c r="K33" s="49">
        <v>29799174</v>
      </c>
    </row>
    <row r="34" spans="1:11">
      <c r="A34" s="47" t="s">
        <v>80</v>
      </c>
      <c r="B34" s="49">
        <v>16401461</v>
      </c>
      <c r="C34" s="49">
        <v>0</v>
      </c>
      <c r="D34" s="49">
        <v>8873067</v>
      </c>
      <c r="E34" s="49">
        <v>6480</v>
      </c>
      <c r="F34" s="49">
        <v>107447</v>
      </c>
      <c r="G34" s="49">
        <v>707442</v>
      </c>
      <c r="H34" s="49">
        <v>0</v>
      </c>
      <c r="I34" s="49">
        <v>1326845</v>
      </c>
      <c r="J34" s="49">
        <v>13172729</v>
      </c>
      <c r="K34" s="49">
        <v>27422742</v>
      </c>
    </row>
    <row r="35" spans="1:11" s="42" customFormat="1">
      <c r="A35" s="47" t="s">
        <v>55</v>
      </c>
      <c r="B35" s="40">
        <f>SUM(B11:B34)</f>
        <v>1101429838</v>
      </c>
      <c r="C35" s="40">
        <f t="shared" ref="C35:K35" si="0">SUM(C11:C34)</f>
        <v>4106774</v>
      </c>
      <c r="D35" s="40">
        <f t="shared" si="0"/>
        <v>626970462</v>
      </c>
      <c r="E35" s="40">
        <f t="shared" si="0"/>
        <v>3972206</v>
      </c>
      <c r="F35" s="40">
        <f t="shared" si="0"/>
        <v>57432659</v>
      </c>
      <c r="G35" s="40">
        <f t="shared" si="0"/>
        <v>33633610</v>
      </c>
      <c r="H35" s="40">
        <f t="shared" si="0"/>
        <v>16175</v>
      </c>
      <c r="I35" s="40">
        <f t="shared" si="0"/>
        <v>94164271</v>
      </c>
      <c r="J35" s="40">
        <f t="shared" si="0"/>
        <v>618304616</v>
      </c>
      <c r="K35" s="40">
        <f t="shared" si="0"/>
        <v>1917603045</v>
      </c>
    </row>
    <row r="36" spans="1:11" s="42" customForma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s="42" customFormat="1" ht="23.25">
      <c r="A37" s="85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>
      <c r="A38" s="47" t="s">
        <v>57</v>
      </c>
      <c r="B38" s="49">
        <v>4082688</v>
      </c>
      <c r="C38" s="49">
        <v>0</v>
      </c>
      <c r="D38" s="49">
        <v>1329604</v>
      </c>
      <c r="E38" s="49">
        <v>0</v>
      </c>
      <c r="F38" s="49">
        <v>0</v>
      </c>
      <c r="G38" s="49">
        <v>192075</v>
      </c>
      <c r="H38" s="49">
        <v>0</v>
      </c>
      <c r="I38" s="49">
        <v>45708</v>
      </c>
      <c r="J38" s="49">
        <v>2035192</v>
      </c>
      <c r="K38" s="49">
        <v>5650075</v>
      </c>
    </row>
    <row r="39" spans="1:11" s="42" customFormat="1">
      <c r="A39" s="47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5" customHeight="1">
      <c r="A40" s="84" t="s">
        <v>83</v>
      </c>
      <c r="B40" s="49">
        <f>B35+B38</f>
        <v>1105512526</v>
      </c>
      <c r="C40" s="88">
        <f t="shared" ref="C40:K40" si="1">C35+C38</f>
        <v>4106774</v>
      </c>
      <c r="D40" s="88">
        <f t="shared" si="1"/>
        <v>628300066</v>
      </c>
      <c r="E40" s="88">
        <f t="shared" si="1"/>
        <v>3972206</v>
      </c>
      <c r="F40" s="88">
        <f t="shared" si="1"/>
        <v>57432659</v>
      </c>
      <c r="G40" s="88">
        <f t="shared" si="1"/>
        <v>33825685</v>
      </c>
      <c r="H40" s="88">
        <f t="shared" si="1"/>
        <v>16175</v>
      </c>
      <c r="I40" s="88">
        <f t="shared" si="1"/>
        <v>94209979</v>
      </c>
      <c r="J40" s="88">
        <f t="shared" si="1"/>
        <v>620339808</v>
      </c>
      <c r="K40" s="88">
        <f t="shared" si="1"/>
        <v>1923253120</v>
      </c>
    </row>
    <row r="42" spans="1:11" ht="15.75" thickBot="1">
      <c r="A42" s="52" t="s">
        <v>84</v>
      </c>
      <c r="B42" s="86">
        <f>B40+table016_FY2013!B42</f>
        <v>2407349585</v>
      </c>
      <c r="C42" s="86">
        <f>C40+table016_FY2013!C42</f>
        <v>5997712</v>
      </c>
      <c r="D42" s="86">
        <f>D40+table016_FY2013!D42</f>
        <v>956776004</v>
      </c>
      <c r="E42" s="86">
        <f>E40+table016_FY2013!E42</f>
        <v>5737374</v>
      </c>
      <c r="F42" s="86">
        <f>F40+table016_FY2013!F42</f>
        <v>165249225</v>
      </c>
      <c r="G42" s="86">
        <f>G40+table016_FY2013!G42</f>
        <v>109760066</v>
      </c>
      <c r="H42" s="86">
        <f>H40+table016_FY2013!H42</f>
        <v>20675</v>
      </c>
      <c r="I42" s="86">
        <f>I40+table016_FY2013!I42</f>
        <v>184284013</v>
      </c>
      <c r="J42" s="86">
        <f>J40+table016_FY2013!J42</f>
        <v>1349661401</v>
      </c>
      <c r="K42" s="86">
        <f>K40+table016_FY2013!K42</f>
        <v>3829156264</v>
      </c>
    </row>
    <row r="43" spans="1:11" s="42" customFormat="1" ht="15.75" thickTop="1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1:11">
      <c r="A44" s="87" t="s">
        <v>85</v>
      </c>
    </row>
    <row r="45" spans="1:11">
      <c r="A45" s="87" t="s">
        <v>86</v>
      </c>
    </row>
  </sheetData>
  <mergeCells count="4">
    <mergeCell ref="G4:H4"/>
    <mergeCell ref="J4:K4"/>
    <mergeCell ref="B4:C4"/>
    <mergeCell ref="D4:F4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table016_FY2013</vt:lpstr>
      <vt:lpstr>table07_FY2013</vt:lpstr>
      <vt:lpstr>Sheet3</vt:lpstr>
      <vt:lpstr>table016_FY2013!IDX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2015-08-05T17:05:37Z</dcterms:created>
  <dcterms:modified xsi:type="dcterms:W3CDTF">2015-12-07T21:20:31Z</dcterms:modified>
</cp:coreProperties>
</file>