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-255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59" i="1"/>
  <c r="R59"/>
  <c r="Q59"/>
  <c r="P59"/>
  <c r="O59"/>
  <c r="N59"/>
  <c r="M59"/>
  <c r="L59"/>
  <c r="B56"/>
  <c r="C56"/>
  <c r="S55"/>
  <c r="R55"/>
  <c r="Q55"/>
  <c r="P55"/>
  <c r="O55"/>
  <c r="N55"/>
  <c r="M55"/>
  <c r="L55"/>
  <c r="S54"/>
  <c r="R54"/>
  <c r="Q54"/>
  <c r="P54"/>
  <c r="O54"/>
  <c r="N54"/>
  <c r="M54"/>
  <c r="L54"/>
  <c r="S53"/>
  <c r="R53"/>
  <c r="Q53"/>
  <c r="P53"/>
  <c r="O53"/>
  <c r="N53"/>
  <c r="M53"/>
  <c r="L53"/>
  <c r="S52"/>
  <c r="R52"/>
  <c r="Q52"/>
  <c r="P52"/>
  <c r="O52"/>
  <c r="N52"/>
  <c r="M52"/>
  <c r="L52"/>
  <c r="S51"/>
  <c r="R51"/>
  <c r="Q51"/>
  <c r="P51"/>
  <c r="O51"/>
  <c r="N51"/>
  <c r="M51"/>
  <c r="L51"/>
  <c r="S50"/>
  <c r="R50"/>
  <c r="Q50"/>
  <c r="P50"/>
  <c r="O50"/>
  <c r="N50"/>
  <c r="M50"/>
  <c r="L50"/>
  <c r="S49"/>
  <c r="R49"/>
  <c r="Q49"/>
  <c r="P49"/>
  <c r="O49"/>
  <c r="N49"/>
  <c r="M49"/>
  <c r="L49"/>
  <c r="S48"/>
  <c r="R48"/>
  <c r="Q48"/>
  <c r="P48"/>
  <c r="O48"/>
  <c r="N48"/>
  <c r="M48"/>
  <c r="L48"/>
  <c r="S47"/>
  <c r="R47"/>
  <c r="Q47"/>
  <c r="P47"/>
  <c r="O47"/>
  <c r="N47"/>
  <c r="M47"/>
  <c r="L47"/>
  <c r="S46"/>
  <c r="R46"/>
  <c r="Q46"/>
  <c r="P46"/>
  <c r="O46"/>
  <c r="N46"/>
  <c r="M46"/>
  <c r="L46"/>
  <c r="S45"/>
  <c r="R45"/>
  <c r="Q45"/>
  <c r="P45"/>
  <c r="O45"/>
  <c r="N45"/>
  <c r="M45"/>
  <c r="L45"/>
  <c r="S44"/>
  <c r="R44"/>
  <c r="Q44"/>
  <c r="P44"/>
  <c r="O44"/>
  <c r="N44"/>
  <c r="M44"/>
  <c r="L44"/>
  <c r="S43"/>
  <c r="R43"/>
  <c r="Q43"/>
  <c r="P43"/>
  <c r="O43"/>
  <c r="N43"/>
  <c r="M43"/>
  <c r="L43"/>
  <c r="S42"/>
  <c r="R42"/>
  <c r="Q42"/>
  <c r="P42"/>
  <c r="O42"/>
  <c r="N42"/>
  <c r="M42"/>
  <c r="L42"/>
  <c r="S41"/>
  <c r="R41"/>
  <c r="Q41"/>
  <c r="P41"/>
  <c r="O41"/>
  <c r="N41"/>
  <c r="M41"/>
  <c r="L41"/>
  <c r="S40"/>
  <c r="R40"/>
  <c r="Q40"/>
  <c r="P40"/>
  <c r="O40"/>
  <c r="N40"/>
  <c r="M40"/>
  <c r="L40"/>
  <c r="S39"/>
  <c r="R39"/>
  <c r="Q39"/>
  <c r="P39"/>
  <c r="O39"/>
  <c r="N39"/>
  <c r="M39"/>
  <c r="L39"/>
  <c r="S38"/>
  <c r="R38"/>
  <c r="Q38"/>
  <c r="P38"/>
  <c r="O38"/>
  <c r="N38"/>
  <c r="M38"/>
  <c r="L38"/>
  <c r="S37"/>
  <c r="R37"/>
  <c r="Q37"/>
  <c r="P37"/>
  <c r="O37"/>
  <c r="N37"/>
  <c r="M37"/>
  <c r="L37"/>
  <c r="S36"/>
  <c r="R36"/>
  <c r="Q36"/>
  <c r="P36"/>
  <c r="O36"/>
  <c r="N36"/>
  <c r="M36"/>
  <c r="L36"/>
  <c r="S35"/>
  <c r="R35"/>
  <c r="Q35"/>
  <c r="P35"/>
  <c r="O35"/>
  <c r="N35"/>
  <c r="M35"/>
  <c r="L35"/>
  <c r="S34"/>
  <c r="R34"/>
  <c r="Q34"/>
  <c r="P34"/>
  <c r="O34"/>
  <c r="N34"/>
  <c r="M34"/>
  <c r="L34"/>
  <c r="S33"/>
  <c r="R33"/>
  <c r="Q33"/>
  <c r="P33"/>
  <c r="O33"/>
  <c r="N33"/>
  <c r="M33"/>
  <c r="L33"/>
  <c r="S32"/>
  <c r="R32"/>
  <c r="Q32"/>
  <c r="P32"/>
  <c r="O32"/>
  <c r="N32"/>
  <c r="M32"/>
  <c r="L32"/>
  <c r="C21"/>
  <c r="B21"/>
  <c r="K56"/>
  <c r="S56" s="1"/>
  <c r="J56"/>
  <c r="I56"/>
  <c r="Q56" s="1"/>
  <c r="H56"/>
  <c r="P56" s="1"/>
  <c r="G56"/>
  <c r="F56"/>
  <c r="E56"/>
  <c r="M56" s="1"/>
  <c r="D56"/>
  <c r="L56" s="1"/>
  <c r="R17"/>
  <c r="O17"/>
  <c r="N17"/>
  <c r="R13"/>
  <c r="O13"/>
  <c r="N13"/>
  <c r="P12"/>
  <c r="O12"/>
  <c r="L12"/>
  <c r="R9"/>
  <c r="Q9"/>
  <c r="O9"/>
  <c r="N9"/>
  <c r="M9"/>
  <c r="O20"/>
  <c r="R19"/>
  <c r="Q18"/>
  <c r="P17"/>
  <c r="O16"/>
  <c r="R15"/>
  <c r="Q14"/>
  <c r="P13"/>
  <c r="R12"/>
  <c r="O11"/>
  <c r="Q10"/>
  <c r="P9"/>
  <c r="R21"/>
  <c r="Q21"/>
  <c r="P21"/>
  <c r="O21"/>
  <c r="N21"/>
  <c r="M21"/>
  <c r="L21"/>
  <c r="I59" l="1"/>
  <c r="O56"/>
  <c r="N56"/>
  <c r="R56"/>
  <c r="F59"/>
  <c r="D59"/>
  <c r="H59"/>
  <c r="E59"/>
  <c r="J59"/>
  <c r="G59"/>
  <c r="K59"/>
  <c r="S9"/>
  <c r="S21"/>
  <c r="P8"/>
  <c r="P10"/>
  <c r="N11"/>
  <c r="R11"/>
  <c r="L14"/>
  <c r="P14"/>
  <c r="M15"/>
  <c r="Q15"/>
  <c r="N16"/>
  <c r="R16"/>
  <c r="L18"/>
  <c r="P18"/>
  <c r="M19"/>
  <c r="Q19"/>
  <c r="N20"/>
  <c r="R20"/>
  <c r="O10"/>
  <c r="Q11"/>
  <c r="O14"/>
  <c r="L15"/>
  <c r="M16"/>
  <c r="O18"/>
  <c r="L19"/>
  <c r="P19"/>
  <c r="M20"/>
  <c r="Q20"/>
  <c r="L11"/>
  <c r="M11"/>
  <c r="P15"/>
  <c r="S8"/>
  <c r="R8"/>
  <c r="L10"/>
  <c r="N10"/>
  <c r="R10"/>
  <c r="P11"/>
  <c r="N12"/>
  <c r="M13"/>
  <c r="Q13"/>
  <c r="N14"/>
  <c r="R14"/>
  <c r="O15"/>
  <c r="L16"/>
  <c r="S16" s="1"/>
  <c r="P16"/>
  <c r="M17"/>
  <c r="Q17"/>
  <c r="N18"/>
  <c r="R18"/>
  <c r="O19"/>
  <c r="L20"/>
  <c r="P20"/>
  <c r="Q8"/>
  <c r="M10"/>
  <c r="M12"/>
  <c r="M14"/>
  <c r="N15"/>
  <c r="L17"/>
  <c r="M18"/>
  <c r="N19"/>
  <c r="S12" l="1"/>
  <c r="S20"/>
  <c r="S13"/>
  <c r="S18"/>
  <c r="S19"/>
  <c r="S15"/>
  <c r="S11"/>
  <c r="S14"/>
  <c r="S17"/>
  <c r="S10"/>
</calcChain>
</file>

<file path=xl/sharedStrings.xml><?xml version="1.0" encoding="utf-8"?>
<sst xmlns="http://schemas.openxmlformats.org/spreadsheetml/2006/main" count="91" uniqueCount="60">
  <si>
    <t>TABLE 2</t>
  </si>
  <si>
    <t xml:space="preserve">NUMBER AND PERCENT DISTRIBUTION OF ACT-TESTED FIRST-TIME DEGREE-SEEKING UNDERGRADUATES ENROLLED IN </t>
  </si>
  <si>
    <t>NUMBER OF ACT-TESTED FRESHMEN</t>
  </si>
  <si>
    <t>DISTRIBUTION OF ACT-TESTED FRESHMEN *</t>
  </si>
  <si>
    <t>UNK / NA</t>
  </si>
  <si>
    <t>TOTAL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</si>
  <si>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</si>
  <si>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</si>
  <si>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</si>
  <si>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</si>
  <si>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</si>
  <si>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</si>
  <si>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</si>
  <si>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</si>
  <si>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</si>
  <si>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</si>
  <si>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</si>
  <si>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</si>
  <si>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</si>
  <si>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</si>
  <si>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*Percentages may not equal 100% due to rounding.</t>
  </si>
  <si>
    <t>SOURCE:  Enhanced Missouri Student Achievement Study</t>
  </si>
  <si>
    <t>TABLE 3</t>
  </si>
  <si>
    <t>AVILA</t>
  </si>
  <si>
    <t>CENTRAL METHODIST - CLAS</t>
  </si>
  <si>
    <t>COLLEGE OF THE OZARKS</t>
  </si>
  <si>
    <t>COLUMBIA</t>
  </si>
  <si>
    <t xml:space="preserve">COTTEY </t>
  </si>
  <si>
    <t>CULVER-STOCKTON</t>
  </si>
  <si>
    <t>DRURY</t>
  </si>
  <si>
    <t>EVANGEL</t>
  </si>
  <si>
    <t>FONTBONNE</t>
  </si>
  <si>
    <t>HANNIBAL- 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</si>
  <si>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</si>
  <si>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</si>
  <si>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</si>
  <si>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</si>
  <si>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</si>
  <si>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</si>
  <si>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</si>
  <si>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</si>
  <si>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</si>
  <si>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</si>
  <si>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</si>
  <si>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</si>
  <si>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</si>
  <si>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</si>
  <si>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STATE TOTAL</t>
  </si>
  <si>
    <t>SOURCE:  DHE06, Ability Descriptors</t>
  </si>
  <si>
    <t>-</t>
  </si>
  <si>
    <t>33-36</t>
  </si>
  <si>
    <t>28-32</t>
  </si>
  <si>
    <t>24-27</t>
  </si>
  <si>
    <t>19-23</t>
  </si>
  <si>
    <t>17-18</t>
  </si>
  <si>
    <t>1-16</t>
  </si>
  <si>
    <t>AVERAGE ACT SCORE</t>
  </si>
  <si>
    <t>2012 ACT SCORE</t>
  </si>
  <si>
    <t>PUBLIC BACCALAUREATE AND HIGHER DEGREE-GRANTING INSTITUTIONS BY ENHANCED RAW SCORE INTERVALS, FALL 2013</t>
  </si>
  <si>
    <t>PRIVATE BACCALAUREATE AND HIGHER DEGREE-GRANTING  INSTITUTIONS BY ENHANCED RAW SCORE INTERVALS, FALL 2013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</si>
</sst>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3" fontId="2" fillId="0" borderId="5" xfId="0" applyNumberFormat="1" applyFont="1" applyFill="1" applyBorder="1" applyAlignment="1"/>
    <xf numFmtId="0" fontId="2" fillId="0" borderId="6" xfId="0" applyFont="1" applyFill="1" applyBorder="1" applyAlignment="1"/>
    <xf numFmtId="3" fontId="2" fillId="0" borderId="7" xfId="0" applyNumberFormat="1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Alignment="1"/>
    <xf numFmtId="3" fontId="2" fillId="0" borderId="0" xfId="0" applyNumberFormat="1" applyFont="1" applyFill="1" applyAlignment="1"/>
    <xf numFmtId="165" fontId="2" fillId="0" borderId="0" xfId="0" applyNumberFormat="1" applyFont="1" applyFill="1" applyAlignment="1"/>
    <xf numFmtId="0" fontId="2" fillId="0" borderId="8" xfId="0" applyFont="1" applyFill="1" applyBorder="1" applyAlignment="1"/>
    <xf numFmtId="3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 inden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2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/>
    <xf numFmtId="3" fontId="2" fillId="0" borderId="12" xfId="0" applyNumberFormat="1" applyFont="1" applyFill="1" applyBorder="1" applyAlignment="1"/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 indent="1"/>
    </xf>
    <xf numFmtId="165" fontId="2" fillId="0" borderId="7" xfId="0" applyNumberFormat="1" applyFont="1" applyFill="1" applyBorder="1" applyAlignment="1"/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 indent="1"/>
    </xf>
    <xf numFmtId="9" fontId="2" fillId="0" borderId="8" xfId="0" applyNumberFormat="1" applyFont="1" applyFill="1" applyBorder="1" applyAlignment="1">
      <alignment horizontal="right" vertical="center" indent="1"/>
    </xf>
    <xf numFmtId="165" fontId="2" fillId="0" borderId="12" xfId="0" applyNumberFormat="1" applyFont="1" applyFill="1" applyBorder="1" applyAlignment="1">
      <alignment horizontal="right" vertical="center" indent="1"/>
    </xf>
    <xf numFmtId="9" fontId="2" fillId="0" borderId="11" xfId="0" applyNumberFormat="1" applyFont="1" applyFill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164" fontId="3" fillId="0" borderId="18" xfId="0" applyNumberFormat="1" applyFont="1" applyFill="1" applyBorder="1" applyAlignment="1">
      <alignment horizontal="center" wrapText="1"/>
    </xf>
    <xf numFmtId="164" fontId="3" fillId="0" borderId="18" xfId="0" quotePrefix="1" applyNumberFormat="1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/>
    <xf numFmtId="164" fontId="3" fillId="0" borderId="18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/>
    <xf numFmtId="164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/>
    <xf numFmtId="166" fontId="3" fillId="0" borderId="18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/>
    <xf numFmtId="165" fontId="2" fillId="0" borderId="19" xfId="0" applyNumberFormat="1" applyFont="1" applyFill="1" applyBorder="1" applyAlignment="1">
      <alignment horizontal="right" indent="1"/>
    </xf>
    <xf numFmtId="165" fontId="2" fillId="0" borderId="21" xfId="0" applyNumberFormat="1" applyFont="1" applyFill="1" applyBorder="1" applyAlignment="1">
      <alignment horizontal="right" indent="1"/>
    </xf>
    <xf numFmtId="164" fontId="0" fillId="0" borderId="0" xfId="0" applyNumberFormat="1" applyFill="1"/>
    <xf numFmtId="164" fontId="2" fillId="0" borderId="2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Normal="100" zoomScaleSheetLayoutView="100" workbookViewId="0">
      <selection activeCell="K59" sqref="K59"/>
    </sheetView>
  </sheetViews>
  <sheetFormatPr defaultRowHeight="15"/>
  <cols>
    <col min="1" max="1" width="25.7109375" style="2" customWidth="1"/>
    <col min="2" max="2" width="8" style="2" customWidth="1"/>
    <col min="3" max="3" width="8.140625" style="2" customWidth="1"/>
    <col min="4" max="10" width="7.7109375" style="2" customWidth="1"/>
    <col min="11" max="11" width="7.5703125" style="2" customWidth="1"/>
    <col min="12" max="19" width="7.7109375" style="2" customWidth="1"/>
    <col min="20" max="16384" width="9.140625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7.25" customHeight="1" thickTop="1">
      <c r="A5" s="5"/>
      <c r="B5" s="68" t="s">
        <v>57</v>
      </c>
      <c r="C5" s="74" t="s">
        <v>56</v>
      </c>
      <c r="D5" s="66" t="s">
        <v>2</v>
      </c>
      <c r="E5" s="67"/>
      <c r="F5" s="67"/>
      <c r="G5" s="67"/>
      <c r="H5" s="67"/>
      <c r="I5" s="67"/>
      <c r="J5" s="67"/>
      <c r="K5" s="67"/>
      <c r="L5" s="67" t="s">
        <v>3</v>
      </c>
      <c r="M5" s="67"/>
      <c r="N5" s="67"/>
      <c r="O5" s="67"/>
      <c r="P5" s="67"/>
      <c r="Q5" s="67"/>
      <c r="R5" s="67"/>
      <c r="S5" s="67"/>
    </row>
    <row r="6" spans="1:19" ht="17.25" customHeight="1">
      <c r="A6" s="1"/>
      <c r="B6" s="73"/>
      <c r="C6" s="75"/>
      <c r="D6" s="20" t="s">
        <v>50</v>
      </c>
      <c r="E6" s="20" t="s">
        <v>51</v>
      </c>
      <c r="F6" s="20" t="s">
        <v>52</v>
      </c>
      <c r="G6" s="20" t="s">
        <v>53</v>
      </c>
      <c r="H6" s="20" t="s">
        <v>54</v>
      </c>
      <c r="I6" s="20" t="s">
        <v>55</v>
      </c>
      <c r="J6" s="33" t="s">
        <v>4</v>
      </c>
      <c r="K6" s="32" t="s">
        <v>5</v>
      </c>
      <c r="L6" s="21" t="s">
        <v>50</v>
      </c>
      <c r="M6" s="20" t="s">
        <v>51</v>
      </c>
      <c r="N6" s="20" t="s">
        <v>52</v>
      </c>
      <c r="O6" s="20" t="s">
        <v>53</v>
      </c>
      <c r="P6" s="20" t="s">
        <v>54</v>
      </c>
      <c r="Q6" s="20" t="s">
        <v>55</v>
      </c>
      <c r="R6" s="34" t="s">
        <v>4</v>
      </c>
      <c r="S6" s="35" t="s">
        <v>5</v>
      </c>
    </row>
    <row r="7" spans="1:19">
      <c r="A7" s="4"/>
      <c r="B7" s="52"/>
      <c r="C7" s="3"/>
      <c r="D7" s="4"/>
      <c r="E7" s="4"/>
      <c r="F7" s="4"/>
      <c r="G7" s="4"/>
      <c r="H7" s="4"/>
      <c r="I7" s="4"/>
      <c r="J7" s="5"/>
      <c r="K7" s="6"/>
      <c r="L7" s="4"/>
      <c r="M7" s="4"/>
      <c r="N7" s="4"/>
      <c r="O7" s="4"/>
      <c r="P7" s="4"/>
      <c r="Q7" s="4"/>
      <c r="R7" s="4"/>
      <c r="S7" s="7"/>
    </row>
    <row r="8" spans="1:19">
      <c r="A8" s="46" t="s">
        <v>6</v>
      </c>
      <c r="B8" s="53">
        <v>15.54</v>
      </c>
      <c r="C8" s="50">
        <v>15.5</v>
      </c>
      <c r="D8" s="37">
        <v>0</v>
      </c>
      <c r="E8" s="37">
        <v>0</v>
      </c>
      <c r="F8" s="37">
        <v>0</v>
      </c>
      <c r="G8" s="37">
        <v>0</v>
      </c>
      <c r="H8" s="37">
        <v>4</v>
      </c>
      <c r="I8" s="37">
        <v>4</v>
      </c>
      <c r="J8" s="37">
        <v>187</v>
      </c>
      <c r="K8" s="36">
        <v>195</v>
      </c>
      <c r="L8" s="40">
        <v>0</v>
      </c>
      <c r="M8" s="40">
        <v>0</v>
      </c>
      <c r="N8" s="40">
        <v>0</v>
      </c>
      <c r="O8" s="40">
        <v>0</v>
      </c>
      <c r="P8" s="40">
        <f t="shared" ref="P8:R8" si="0">H8/$K$8</f>
        <v>2.0512820512820513E-2</v>
      </c>
      <c r="Q8" s="40">
        <f t="shared" si="0"/>
        <v>2.0512820512820513E-2</v>
      </c>
      <c r="R8" s="40">
        <f t="shared" si="0"/>
        <v>0.95897435897435901</v>
      </c>
      <c r="S8" s="41">
        <f>SUM(L8:R8)</f>
        <v>1</v>
      </c>
    </row>
    <row r="9" spans="1:19">
      <c r="A9" s="46" t="s">
        <v>7</v>
      </c>
      <c r="B9" s="53">
        <v>17.59</v>
      </c>
      <c r="C9" s="50">
        <v>17.68</v>
      </c>
      <c r="D9" s="37">
        <v>0</v>
      </c>
      <c r="E9" s="37">
        <v>8</v>
      </c>
      <c r="F9" s="37">
        <v>23</v>
      </c>
      <c r="G9" s="37">
        <v>119</v>
      </c>
      <c r="H9" s="37">
        <v>79</v>
      </c>
      <c r="I9" s="37">
        <v>178</v>
      </c>
      <c r="J9" s="37">
        <v>10</v>
      </c>
      <c r="K9" s="36">
        <v>417</v>
      </c>
      <c r="L9" s="40">
        <v>0</v>
      </c>
      <c r="M9" s="40">
        <f>E9/$K$9</f>
        <v>1.9184652278177457E-2</v>
      </c>
      <c r="N9" s="40">
        <f t="shared" ref="N9:R9" si="1">F9/$K$9</f>
        <v>5.5155875299760189E-2</v>
      </c>
      <c r="O9" s="40">
        <f t="shared" si="1"/>
        <v>0.28537170263788969</v>
      </c>
      <c r="P9" s="40">
        <f t="shared" si="1"/>
        <v>0.18944844124700239</v>
      </c>
      <c r="Q9" s="40">
        <f t="shared" si="1"/>
        <v>0.42685851318944845</v>
      </c>
      <c r="R9" s="40">
        <f t="shared" si="1"/>
        <v>2.3980815347721823E-2</v>
      </c>
      <c r="S9" s="41">
        <f t="shared" ref="S9:S21" si="2">SUM(L9:R9)</f>
        <v>0.99999999999999989</v>
      </c>
    </row>
    <row r="10" spans="1:19">
      <c r="A10" s="46" t="s">
        <v>8</v>
      </c>
      <c r="B10" s="53">
        <v>21.28</v>
      </c>
      <c r="C10" s="50">
        <v>21.38</v>
      </c>
      <c r="D10" s="37">
        <v>1</v>
      </c>
      <c r="E10" s="37">
        <v>63</v>
      </c>
      <c r="F10" s="37">
        <v>144</v>
      </c>
      <c r="G10" s="37">
        <v>317</v>
      </c>
      <c r="H10" s="37">
        <v>96</v>
      </c>
      <c r="I10" s="37">
        <v>85</v>
      </c>
      <c r="J10" s="37">
        <v>102</v>
      </c>
      <c r="K10" s="36">
        <v>808</v>
      </c>
      <c r="L10" s="40">
        <f>D10/$K$10</f>
        <v>1.2376237623762376E-3</v>
      </c>
      <c r="M10" s="40">
        <f t="shared" ref="M10:R10" si="3">E10/$K$10</f>
        <v>7.797029702970297E-2</v>
      </c>
      <c r="N10" s="40">
        <f t="shared" si="3"/>
        <v>0.17821782178217821</v>
      </c>
      <c r="O10" s="40">
        <f t="shared" si="3"/>
        <v>0.39232673267326734</v>
      </c>
      <c r="P10" s="40">
        <f t="shared" si="3"/>
        <v>0.11881188118811881</v>
      </c>
      <c r="Q10" s="40">
        <f t="shared" si="3"/>
        <v>0.10519801980198019</v>
      </c>
      <c r="R10" s="40">
        <f t="shared" si="3"/>
        <v>0.12623762376237624</v>
      </c>
      <c r="S10" s="41">
        <f t="shared" si="2"/>
        <v>1</v>
      </c>
    </row>
    <row r="11" spans="1:19">
      <c r="A11" s="46" t="s">
        <v>9</v>
      </c>
      <c r="B11" s="53">
        <v>23.89</v>
      </c>
      <c r="C11" s="50">
        <v>23.91</v>
      </c>
      <c r="D11" s="37">
        <v>21</v>
      </c>
      <c r="E11" s="37">
        <v>424</v>
      </c>
      <c r="F11" s="37">
        <v>916</v>
      </c>
      <c r="G11" s="37">
        <v>1119</v>
      </c>
      <c r="H11" s="37">
        <v>96</v>
      </c>
      <c r="I11" s="37">
        <v>30</v>
      </c>
      <c r="J11" s="37">
        <v>120</v>
      </c>
      <c r="K11" s="36">
        <v>2726</v>
      </c>
      <c r="L11" s="40">
        <f>D11/$K11</f>
        <v>7.7035950110051358E-3</v>
      </c>
      <c r="M11" s="40">
        <f t="shared" ref="M11:R21" si="4">E11/$K11</f>
        <v>0.15553925165077037</v>
      </c>
      <c r="N11" s="40">
        <f t="shared" si="4"/>
        <v>0.3360234776228907</v>
      </c>
      <c r="O11" s="40">
        <f t="shared" si="4"/>
        <v>0.41049156272927367</v>
      </c>
      <c r="P11" s="40">
        <f t="shared" si="4"/>
        <v>3.5216434336023478E-2</v>
      </c>
      <c r="Q11" s="40">
        <f t="shared" si="4"/>
        <v>1.1005135730007337E-2</v>
      </c>
      <c r="R11" s="40">
        <f t="shared" si="4"/>
        <v>4.4020542920029347E-2</v>
      </c>
      <c r="S11" s="41">
        <f t="shared" si="2"/>
        <v>1.0000000000000002</v>
      </c>
    </row>
    <row r="12" spans="1:19">
      <c r="A12" s="46" t="s">
        <v>10</v>
      </c>
      <c r="B12" s="53">
        <v>27.91</v>
      </c>
      <c r="C12" s="50">
        <v>27.96</v>
      </c>
      <c r="D12" s="37">
        <v>97</v>
      </c>
      <c r="E12" s="37">
        <v>555</v>
      </c>
      <c r="F12" s="37">
        <v>431</v>
      </c>
      <c r="G12" s="37">
        <v>110</v>
      </c>
      <c r="H12" s="37">
        <v>2</v>
      </c>
      <c r="I12" s="37">
        <v>0</v>
      </c>
      <c r="J12" s="37">
        <v>67</v>
      </c>
      <c r="K12" s="36">
        <v>1262</v>
      </c>
      <c r="L12" s="40">
        <f>D12/$K12</f>
        <v>7.6862123613312197E-2</v>
      </c>
      <c r="M12" s="40">
        <f t="shared" si="4"/>
        <v>0.43977812995245641</v>
      </c>
      <c r="N12" s="40">
        <f t="shared" si="4"/>
        <v>0.34152139461172742</v>
      </c>
      <c r="O12" s="40">
        <f t="shared" si="4"/>
        <v>8.7163232963549928E-2</v>
      </c>
      <c r="P12" s="40">
        <f t="shared" si="4"/>
        <v>1.5847860538827259E-3</v>
      </c>
      <c r="Q12" s="40">
        <v>0</v>
      </c>
      <c r="R12" s="40">
        <f t="shared" si="4"/>
        <v>5.3090332805071312E-2</v>
      </c>
      <c r="S12" s="41">
        <f t="shared" si="2"/>
        <v>1</v>
      </c>
    </row>
    <row r="13" spans="1:19">
      <c r="A13" s="46" t="s">
        <v>11</v>
      </c>
      <c r="B13" s="53">
        <v>20.28</v>
      </c>
      <c r="C13" s="50">
        <v>20.46</v>
      </c>
      <c r="D13" s="37">
        <v>3</v>
      </c>
      <c r="E13" s="37">
        <v>51</v>
      </c>
      <c r="F13" s="37">
        <v>143</v>
      </c>
      <c r="G13" s="37">
        <v>369</v>
      </c>
      <c r="H13" s="37">
        <v>163</v>
      </c>
      <c r="I13" s="37">
        <v>141</v>
      </c>
      <c r="J13" s="37">
        <v>104</v>
      </c>
      <c r="K13" s="36">
        <v>974</v>
      </c>
      <c r="L13" s="40">
        <v>0</v>
      </c>
      <c r="M13" s="40">
        <f t="shared" si="4"/>
        <v>5.2361396303901436E-2</v>
      </c>
      <c r="N13" s="40">
        <f t="shared" si="4"/>
        <v>0.14681724845995894</v>
      </c>
      <c r="O13" s="40">
        <f t="shared" si="4"/>
        <v>0.3788501026694045</v>
      </c>
      <c r="P13" s="40">
        <f t="shared" si="4"/>
        <v>0.1673511293634497</v>
      </c>
      <c r="Q13" s="40">
        <f t="shared" si="4"/>
        <v>0.14476386036960986</v>
      </c>
      <c r="R13" s="40">
        <f t="shared" si="4"/>
        <v>0.10677618069815195</v>
      </c>
      <c r="S13" s="41">
        <f t="shared" si="2"/>
        <v>0.99691991786447642</v>
      </c>
    </row>
    <row r="14" spans="1:19">
      <c r="A14" s="46" t="s">
        <v>12</v>
      </c>
      <c r="B14" s="53">
        <v>22.44</v>
      </c>
      <c r="C14" s="50">
        <v>22.41</v>
      </c>
      <c r="D14" s="37">
        <v>2</v>
      </c>
      <c r="E14" s="37">
        <v>115</v>
      </c>
      <c r="F14" s="37">
        <v>348</v>
      </c>
      <c r="G14" s="37">
        <v>620</v>
      </c>
      <c r="H14" s="37">
        <v>146</v>
      </c>
      <c r="I14" s="37">
        <v>33</v>
      </c>
      <c r="J14" s="37">
        <v>60</v>
      </c>
      <c r="K14" s="36">
        <v>1324</v>
      </c>
      <c r="L14" s="40">
        <f t="shared" ref="L14:L21" si="5">D14/$K14</f>
        <v>1.5105740181268882E-3</v>
      </c>
      <c r="M14" s="40">
        <f t="shared" si="4"/>
        <v>8.6858006042296071E-2</v>
      </c>
      <c r="N14" s="40">
        <f t="shared" si="4"/>
        <v>0.26283987915407853</v>
      </c>
      <c r="O14" s="40">
        <f t="shared" si="4"/>
        <v>0.46827794561933533</v>
      </c>
      <c r="P14" s="40">
        <f t="shared" si="4"/>
        <v>0.11027190332326284</v>
      </c>
      <c r="Q14" s="40">
        <f t="shared" si="4"/>
        <v>2.4924471299093656E-2</v>
      </c>
      <c r="R14" s="40">
        <f t="shared" si="4"/>
        <v>4.5317220543806644E-2</v>
      </c>
      <c r="S14" s="41">
        <f t="shared" si="2"/>
        <v>1</v>
      </c>
    </row>
    <row r="15" spans="1:19">
      <c r="A15" s="46" t="s">
        <v>13</v>
      </c>
      <c r="B15" s="53">
        <v>22.61</v>
      </c>
      <c r="C15" s="50">
        <v>22.79</v>
      </c>
      <c r="D15" s="37">
        <v>16</v>
      </c>
      <c r="E15" s="37">
        <v>211</v>
      </c>
      <c r="F15" s="37">
        <v>379</v>
      </c>
      <c r="G15" s="37">
        <v>787</v>
      </c>
      <c r="H15" s="37">
        <v>130</v>
      </c>
      <c r="I15" s="37">
        <v>41</v>
      </c>
      <c r="J15" s="37">
        <v>165</v>
      </c>
      <c r="K15" s="36">
        <v>1729</v>
      </c>
      <c r="L15" s="40">
        <f t="shared" si="5"/>
        <v>9.2539039907460954E-3</v>
      </c>
      <c r="M15" s="40">
        <f t="shared" si="4"/>
        <v>0.12203585887796414</v>
      </c>
      <c r="N15" s="40">
        <f t="shared" si="4"/>
        <v>0.21920185078079815</v>
      </c>
      <c r="O15" s="40">
        <f t="shared" si="4"/>
        <v>0.45517640254482361</v>
      </c>
      <c r="P15" s="40">
        <f t="shared" si="4"/>
        <v>7.5187969924812026E-2</v>
      </c>
      <c r="Q15" s="40">
        <f t="shared" si="4"/>
        <v>2.3713128976286871E-2</v>
      </c>
      <c r="R15" s="40">
        <f t="shared" si="4"/>
        <v>9.5430884904569122E-2</v>
      </c>
      <c r="S15" s="41">
        <f t="shared" si="2"/>
        <v>1</v>
      </c>
    </row>
    <row r="16" spans="1:19">
      <c r="A16" s="46" t="s">
        <v>14</v>
      </c>
      <c r="B16" s="53">
        <v>26.9</v>
      </c>
      <c r="C16" s="50">
        <v>27.2</v>
      </c>
      <c r="D16" s="37">
        <v>80</v>
      </c>
      <c r="E16" s="37">
        <v>512</v>
      </c>
      <c r="F16" s="37">
        <v>465</v>
      </c>
      <c r="G16" s="37">
        <v>202</v>
      </c>
      <c r="H16" s="37">
        <v>2</v>
      </c>
      <c r="I16" s="37">
        <v>0</v>
      </c>
      <c r="J16" s="37">
        <v>68</v>
      </c>
      <c r="K16" s="36">
        <v>1329</v>
      </c>
      <c r="L16" s="40">
        <f t="shared" si="5"/>
        <v>6.019563581640331E-2</v>
      </c>
      <c r="M16" s="40">
        <f t="shared" si="4"/>
        <v>0.38525206922498118</v>
      </c>
      <c r="N16" s="40">
        <f t="shared" si="4"/>
        <v>0.34988713318284426</v>
      </c>
      <c r="O16" s="40">
        <f t="shared" si="4"/>
        <v>0.15199398043641835</v>
      </c>
      <c r="P16" s="40">
        <f t="shared" si="4"/>
        <v>1.5048908954100827E-3</v>
      </c>
      <c r="Q16" s="40">
        <v>0</v>
      </c>
      <c r="R16" s="40">
        <f t="shared" si="4"/>
        <v>5.1166290443942816E-2</v>
      </c>
      <c r="S16" s="41">
        <f t="shared" si="2"/>
        <v>0.99999999999999989</v>
      </c>
    </row>
    <row r="17" spans="1:20">
      <c r="A17" s="46" t="s">
        <v>15</v>
      </c>
      <c r="B17" s="53">
        <v>21.58</v>
      </c>
      <c r="C17" s="50">
        <v>21.63</v>
      </c>
      <c r="D17" s="37">
        <v>4</v>
      </c>
      <c r="E17" s="37">
        <v>111</v>
      </c>
      <c r="F17" s="37">
        <v>352</v>
      </c>
      <c r="G17" s="37">
        <v>890</v>
      </c>
      <c r="H17" s="37">
        <v>273</v>
      </c>
      <c r="I17" s="37">
        <v>73</v>
      </c>
      <c r="J17" s="37">
        <v>70</v>
      </c>
      <c r="K17" s="36">
        <v>1773</v>
      </c>
      <c r="L17" s="40">
        <f t="shared" si="5"/>
        <v>2.2560631697687537E-3</v>
      </c>
      <c r="M17" s="40">
        <f t="shared" si="4"/>
        <v>6.2605752961082908E-2</v>
      </c>
      <c r="N17" s="40">
        <f t="shared" si="4"/>
        <v>0.1985335589396503</v>
      </c>
      <c r="O17" s="40">
        <f t="shared" si="4"/>
        <v>0.50197405527354766</v>
      </c>
      <c r="P17" s="40">
        <f t="shared" si="4"/>
        <v>0.15397631133671744</v>
      </c>
      <c r="Q17" s="40">
        <f t="shared" si="4"/>
        <v>4.117315284827975E-2</v>
      </c>
      <c r="R17" s="40">
        <f t="shared" si="4"/>
        <v>3.9481105470953189E-2</v>
      </c>
      <c r="S17" s="41">
        <f t="shared" si="2"/>
        <v>1</v>
      </c>
    </row>
    <row r="18" spans="1:20">
      <c r="A18" s="46" t="s">
        <v>16</v>
      </c>
      <c r="B18" s="53">
        <v>25.69</v>
      </c>
      <c r="C18" s="50">
        <v>25.68</v>
      </c>
      <c r="D18" s="37">
        <v>138</v>
      </c>
      <c r="E18" s="37">
        <v>1580</v>
      </c>
      <c r="F18" s="37">
        <v>2489</v>
      </c>
      <c r="G18" s="37">
        <v>1562</v>
      </c>
      <c r="H18" s="37">
        <v>46</v>
      </c>
      <c r="I18" s="37">
        <v>9</v>
      </c>
      <c r="J18" s="37">
        <v>370</v>
      </c>
      <c r="K18" s="36">
        <v>6194</v>
      </c>
      <c r="L18" s="40">
        <f t="shared" si="5"/>
        <v>2.2279625443978043E-2</v>
      </c>
      <c r="M18" s="40">
        <f t="shared" si="4"/>
        <v>0.25508556667742976</v>
      </c>
      <c r="N18" s="40">
        <f t="shared" si="4"/>
        <v>0.40184049079754602</v>
      </c>
      <c r="O18" s="40">
        <f t="shared" si="4"/>
        <v>0.25217952857604131</v>
      </c>
      <c r="P18" s="40">
        <f t="shared" si="4"/>
        <v>7.4265418146593478E-3</v>
      </c>
      <c r="Q18" s="40">
        <f t="shared" si="4"/>
        <v>1.4530190506942201E-3</v>
      </c>
      <c r="R18" s="40">
        <f t="shared" si="4"/>
        <v>5.9735227639651278E-2</v>
      </c>
      <c r="S18" s="41">
        <f t="shared" si="2"/>
        <v>1</v>
      </c>
    </row>
    <row r="19" spans="1:20">
      <c r="A19" s="46" t="s">
        <v>17</v>
      </c>
      <c r="B19" s="53">
        <v>23.66</v>
      </c>
      <c r="C19" s="50">
        <v>24.09</v>
      </c>
      <c r="D19" s="37">
        <v>31</v>
      </c>
      <c r="E19" s="37">
        <v>200</v>
      </c>
      <c r="F19" s="37">
        <v>310</v>
      </c>
      <c r="G19" s="37">
        <v>365</v>
      </c>
      <c r="H19" s="37">
        <v>79</v>
      </c>
      <c r="I19" s="37">
        <v>28</v>
      </c>
      <c r="J19" s="37">
        <v>65</v>
      </c>
      <c r="K19" s="36">
        <v>1078</v>
      </c>
      <c r="L19" s="40">
        <f t="shared" si="5"/>
        <v>2.8756957328385901E-2</v>
      </c>
      <c r="M19" s="40">
        <f t="shared" si="4"/>
        <v>0.18552875695732837</v>
      </c>
      <c r="N19" s="40">
        <f t="shared" si="4"/>
        <v>0.28756957328385901</v>
      </c>
      <c r="O19" s="40">
        <f t="shared" si="4"/>
        <v>0.33858998144712432</v>
      </c>
      <c r="P19" s="40">
        <f t="shared" si="4"/>
        <v>7.3283858998144713E-2</v>
      </c>
      <c r="Q19" s="40">
        <f t="shared" si="4"/>
        <v>2.5974025974025976E-2</v>
      </c>
      <c r="R19" s="40">
        <f t="shared" si="4"/>
        <v>6.0296846011131729E-2</v>
      </c>
      <c r="S19" s="41">
        <f t="shared" si="2"/>
        <v>1.0000000000000002</v>
      </c>
    </row>
    <row r="20" spans="1:20">
      <c r="A20" s="46" t="s">
        <v>18</v>
      </c>
      <c r="B20" s="53">
        <v>24.09</v>
      </c>
      <c r="C20" s="50">
        <v>24.06</v>
      </c>
      <c r="D20" s="37">
        <v>7</v>
      </c>
      <c r="E20" s="37">
        <v>74</v>
      </c>
      <c r="F20" s="37">
        <v>155</v>
      </c>
      <c r="G20" s="37">
        <v>199</v>
      </c>
      <c r="H20" s="37">
        <v>15</v>
      </c>
      <c r="I20" s="37">
        <v>7</v>
      </c>
      <c r="J20" s="37">
        <v>25</v>
      </c>
      <c r="K20" s="36">
        <v>482</v>
      </c>
      <c r="L20" s="40">
        <f t="shared" si="5"/>
        <v>1.4522821576763486E-2</v>
      </c>
      <c r="M20" s="40">
        <f t="shared" si="4"/>
        <v>0.15352697095435686</v>
      </c>
      <c r="N20" s="40">
        <f t="shared" si="4"/>
        <v>0.3215767634854772</v>
      </c>
      <c r="O20" s="40">
        <f t="shared" si="4"/>
        <v>0.41286307053941906</v>
      </c>
      <c r="P20" s="40">
        <f t="shared" si="4"/>
        <v>3.1120331950207469E-2</v>
      </c>
      <c r="Q20" s="40">
        <f t="shared" si="4"/>
        <v>1.4522821576763486E-2</v>
      </c>
      <c r="R20" s="40">
        <f t="shared" si="4"/>
        <v>5.1867219917012451E-2</v>
      </c>
      <c r="S20" s="41">
        <f t="shared" si="2"/>
        <v>1</v>
      </c>
    </row>
    <row r="21" spans="1:20" ht="15.75" thickBot="1">
      <c r="A21" s="47" t="s">
        <v>19</v>
      </c>
      <c r="B21" s="54">
        <f>AVERAGE(B8:B20)</f>
        <v>22.573846153846155</v>
      </c>
      <c r="C21" s="51">
        <f>AVERAGE(C8:C20)</f>
        <v>22.673076923076923</v>
      </c>
      <c r="D21" s="44">
        <v>400</v>
      </c>
      <c r="E21" s="44">
        <v>3904</v>
      </c>
      <c r="F21" s="44">
        <v>6155</v>
      </c>
      <c r="G21" s="44">
        <v>6659</v>
      </c>
      <c r="H21" s="44">
        <v>1131</v>
      </c>
      <c r="I21" s="44">
        <v>629</v>
      </c>
      <c r="J21" s="44">
        <v>1413</v>
      </c>
      <c r="K21" s="45">
        <v>20291</v>
      </c>
      <c r="L21" s="42">
        <f t="shared" si="5"/>
        <v>1.9713173328076487E-2</v>
      </c>
      <c r="M21" s="42">
        <f t="shared" si="4"/>
        <v>0.19240057168202651</v>
      </c>
      <c r="N21" s="42">
        <f t="shared" si="4"/>
        <v>0.30333645458577696</v>
      </c>
      <c r="O21" s="42">
        <f t="shared" si="4"/>
        <v>0.32817505297915334</v>
      </c>
      <c r="P21" s="42">
        <f t="shared" si="4"/>
        <v>5.5738997585136264E-2</v>
      </c>
      <c r="Q21" s="42">
        <f t="shared" si="4"/>
        <v>3.0998965058400278E-2</v>
      </c>
      <c r="R21" s="42">
        <f t="shared" si="4"/>
        <v>6.9636784781430192E-2</v>
      </c>
      <c r="S21" s="43">
        <f t="shared" si="2"/>
        <v>1</v>
      </c>
      <c r="T21" s="62"/>
    </row>
    <row r="22" spans="1:20" ht="15.75" thickTop="1">
      <c r="A22" s="1" t="s">
        <v>20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  <c r="S22" s="12"/>
    </row>
    <row r="23" spans="1:20">
      <c r="A23" s="1" t="s">
        <v>21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0">
      <c r="A24" s="1"/>
      <c r="B24" s="10"/>
      <c r="C24" s="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>
      <c r="A25" s="1" t="s">
        <v>22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"/>
      <c r="M25" s="1"/>
      <c r="N25" s="1"/>
      <c r="O25" s="1"/>
      <c r="P25" s="1"/>
      <c r="Q25" s="1"/>
      <c r="R25" s="1"/>
      <c r="S25" s="1"/>
    </row>
    <row r="26" spans="1:20">
      <c r="A26" s="1" t="s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>
      <c r="A27" s="1" t="s">
        <v>59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"/>
      <c r="M27" s="1"/>
      <c r="N27" s="1"/>
      <c r="O27" s="1"/>
      <c r="P27" s="1"/>
      <c r="Q27" s="1"/>
      <c r="R27" s="1"/>
      <c r="S27" s="1"/>
    </row>
    <row r="28" spans="1:20" ht="15.75" thickBot="1">
      <c r="A28" s="19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19"/>
      <c r="M28" s="19"/>
      <c r="N28" s="19"/>
      <c r="O28" s="19"/>
      <c r="P28" s="19"/>
      <c r="Q28" s="19"/>
      <c r="R28" s="19"/>
      <c r="S28" s="19"/>
    </row>
    <row r="29" spans="1:20" s="26" customFormat="1" ht="17.25" customHeight="1" thickTop="1">
      <c r="A29" s="25"/>
      <c r="B29" s="68" t="s">
        <v>57</v>
      </c>
      <c r="C29" s="70" t="s">
        <v>56</v>
      </c>
      <c r="D29" s="71" t="s">
        <v>2</v>
      </c>
      <c r="E29" s="72"/>
      <c r="F29" s="72"/>
      <c r="G29" s="72"/>
      <c r="H29" s="72"/>
      <c r="I29" s="72"/>
      <c r="J29" s="72"/>
      <c r="K29" s="72"/>
      <c r="L29" s="72" t="s">
        <v>3</v>
      </c>
      <c r="M29" s="72"/>
      <c r="N29" s="72"/>
      <c r="O29" s="72"/>
      <c r="P29" s="72"/>
      <c r="Q29" s="72"/>
      <c r="R29" s="72"/>
      <c r="S29" s="72"/>
    </row>
    <row r="30" spans="1:20" s="26" customFormat="1" ht="17.25" customHeight="1">
      <c r="A30" s="27"/>
      <c r="B30" s="69"/>
      <c r="C30" s="69"/>
      <c r="D30" s="24" t="s">
        <v>50</v>
      </c>
      <c r="E30" s="24" t="s">
        <v>51</v>
      </c>
      <c r="F30" s="24" t="s">
        <v>52</v>
      </c>
      <c r="G30" s="24" t="s">
        <v>53</v>
      </c>
      <c r="H30" s="24" t="s">
        <v>54</v>
      </c>
      <c r="I30" s="24" t="s">
        <v>55</v>
      </c>
      <c r="J30" s="17" t="s">
        <v>4</v>
      </c>
      <c r="K30" s="28" t="s">
        <v>5</v>
      </c>
      <c r="L30" s="24" t="s">
        <v>50</v>
      </c>
      <c r="M30" s="24" t="s">
        <v>51</v>
      </c>
      <c r="N30" s="24" t="s">
        <v>52</v>
      </c>
      <c r="O30" s="24" t="s">
        <v>53</v>
      </c>
      <c r="P30" s="24" t="s">
        <v>54</v>
      </c>
      <c r="Q30" s="24" t="s">
        <v>55</v>
      </c>
      <c r="R30" s="17" t="s">
        <v>4</v>
      </c>
      <c r="S30" s="18" t="s">
        <v>5</v>
      </c>
    </row>
    <row r="31" spans="1:20">
      <c r="A31" s="4"/>
      <c r="B31" s="55"/>
      <c r="C31" s="55"/>
      <c r="D31" s="5"/>
      <c r="E31" s="5"/>
      <c r="F31" s="5"/>
      <c r="G31" s="5"/>
      <c r="H31" s="5"/>
      <c r="I31" s="5"/>
      <c r="J31" s="5"/>
      <c r="K31" s="8"/>
      <c r="L31" s="5"/>
      <c r="M31" s="5"/>
      <c r="N31" s="5"/>
      <c r="O31" s="5"/>
      <c r="P31" s="5"/>
      <c r="Q31" s="5"/>
      <c r="R31" s="5"/>
      <c r="S31" s="13"/>
    </row>
    <row r="32" spans="1:20">
      <c r="A32" s="46" t="s">
        <v>23</v>
      </c>
      <c r="B32" s="48">
        <v>23</v>
      </c>
      <c r="C32" s="58">
        <v>22</v>
      </c>
      <c r="D32" s="37">
        <v>0</v>
      </c>
      <c r="E32" s="37">
        <v>12</v>
      </c>
      <c r="F32" s="37">
        <v>37</v>
      </c>
      <c r="G32" s="37">
        <v>104</v>
      </c>
      <c r="H32" s="37">
        <v>20</v>
      </c>
      <c r="I32" s="37">
        <v>1</v>
      </c>
      <c r="J32" s="37">
        <v>8</v>
      </c>
      <c r="K32" s="36">
        <v>182</v>
      </c>
      <c r="L32" s="16">
        <f t="shared" ref="L32:L56" si="6">D32/$K32</f>
        <v>0</v>
      </c>
      <c r="M32" s="16">
        <f t="shared" ref="M32:M56" si="7">E32/$K32</f>
        <v>6.5934065934065936E-2</v>
      </c>
      <c r="N32" s="16">
        <f t="shared" ref="N32:N56" si="8">F32/$K32</f>
        <v>0.2032967032967033</v>
      </c>
      <c r="O32" s="16">
        <f t="shared" ref="O32:O56" si="9">G32/$K32</f>
        <v>0.5714285714285714</v>
      </c>
      <c r="P32" s="16">
        <f t="shared" ref="P32:P56" si="10">H32/$K32</f>
        <v>0.10989010989010989</v>
      </c>
      <c r="Q32" s="16">
        <f t="shared" ref="Q32:Q56" si="11">I32/$K32</f>
        <v>5.4945054945054949E-3</v>
      </c>
      <c r="R32" s="16">
        <f t="shared" ref="R32:R56" si="12">J32/$K32</f>
        <v>4.3956043956043959E-2</v>
      </c>
      <c r="S32" s="30">
        <f t="shared" ref="S32:S56" si="13">K32/$K32</f>
        <v>1</v>
      </c>
    </row>
    <row r="33" spans="1:19">
      <c r="A33" s="46" t="s">
        <v>24</v>
      </c>
      <c r="B33" s="48">
        <v>0</v>
      </c>
      <c r="C33" s="58">
        <v>21.6</v>
      </c>
      <c r="D33" s="37">
        <v>0</v>
      </c>
      <c r="E33" s="37">
        <v>20</v>
      </c>
      <c r="F33" s="37">
        <v>69</v>
      </c>
      <c r="G33" s="37">
        <v>144</v>
      </c>
      <c r="H33" s="37">
        <v>44</v>
      </c>
      <c r="I33" s="37">
        <v>5</v>
      </c>
      <c r="J33" s="37">
        <v>9</v>
      </c>
      <c r="K33" s="36">
        <v>291</v>
      </c>
      <c r="L33" s="16">
        <f t="shared" si="6"/>
        <v>0</v>
      </c>
      <c r="M33" s="16">
        <f t="shared" si="7"/>
        <v>6.8728522336769765E-2</v>
      </c>
      <c r="N33" s="16">
        <f t="shared" si="8"/>
        <v>0.23711340206185566</v>
      </c>
      <c r="O33" s="16">
        <f t="shared" si="9"/>
        <v>0.49484536082474229</v>
      </c>
      <c r="P33" s="16">
        <f t="shared" si="10"/>
        <v>0.15120274914089346</v>
      </c>
      <c r="Q33" s="16">
        <f t="shared" si="11"/>
        <v>1.7182130584192441E-2</v>
      </c>
      <c r="R33" s="16">
        <f t="shared" si="12"/>
        <v>3.0927835051546393E-2</v>
      </c>
      <c r="S33" s="30">
        <f t="shared" si="13"/>
        <v>1</v>
      </c>
    </row>
    <row r="34" spans="1:19">
      <c r="A34" s="46" t="s">
        <v>25</v>
      </c>
      <c r="B34" s="48">
        <v>22</v>
      </c>
      <c r="C34" s="58">
        <v>22</v>
      </c>
      <c r="D34" s="37">
        <v>0</v>
      </c>
      <c r="E34" s="37">
        <v>35</v>
      </c>
      <c r="F34" s="37">
        <v>104</v>
      </c>
      <c r="G34" s="37">
        <v>186</v>
      </c>
      <c r="H34" s="37">
        <v>26</v>
      </c>
      <c r="I34" s="37">
        <v>4</v>
      </c>
      <c r="J34" s="37">
        <v>2</v>
      </c>
      <c r="K34" s="36">
        <v>357</v>
      </c>
      <c r="L34" s="16">
        <f t="shared" si="6"/>
        <v>0</v>
      </c>
      <c r="M34" s="16">
        <f t="shared" si="7"/>
        <v>9.8039215686274508E-2</v>
      </c>
      <c r="N34" s="16">
        <f t="shared" si="8"/>
        <v>0.29131652661064428</v>
      </c>
      <c r="O34" s="16">
        <f t="shared" si="9"/>
        <v>0.52100840336134457</v>
      </c>
      <c r="P34" s="16">
        <f t="shared" si="10"/>
        <v>7.2829131652661069E-2</v>
      </c>
      <c r="Q34" s="16">
        <f t="shared" si="11"/>
        <v>1.1204481792717087E-2</v>
      </c>
      <c r="R34" s="16">
        <f t="shared" si="12"/>
        <v>5.6022408963585435E-3</v>
      </c>
      <c r="S34" s="30">
        <f t="shared" si="13"/>
        <v>1</v>
      </c>
    </row>
    <row r="35" spans="1:19">
      <c r="A35" s="46" t="s">
        <v>26</v>
      </c>
      <c r="B35" s="48">
        <v>23</v>
      </c>
      <c r="C35" s="58">
        <v>22.02</v>
      </c>
      <c r="D35" s="37">
        <v>0</v>
      </c>
      <c r="E35" s="37">
        <v>17</v>
      </c>
      <c r="F35" s="37">
        <v>56</v>
      </c>
      <c r="G35" s="37">
        <v>60</v>
      </c>
      <c r="H35" s="37">
        <v>31</v>
      </c>
      <c r="I35" s="37">
        <v>19</v>
      </c>
      <c r="J35" s="37">
        <v>810</v>
      </c>
      <c r="K35" s="36">
        <v>993</v>
      </c>
      <c r="L35" s="16">
        <f t="shared" si="6"/>
        <v>0</v>
      </c>
      <c r="M35" s="16">
        <f t="shared" si="7"/>
        <v>1.7119838872104734E-2</v>
      </c>
      <c r="N35" s="16">
        <f t="shared" si="8"/>
        <v>5.6394763343403827E-2</v>
      </c>
      <c r="O35" s="16">
        <f t="shared" si="9"/>
        <v>6.0422960725075532E-2</v>
      </c>
      <c r="P35" s="16">
        <f t="shared" si="10"/>
        <v>3.1218529707955689E-2</v>
      </c>
      <c r="Q35" s="16">
        <f t="shared" si="11"/>
        <v>1.9133937562940583E-2</v>
      </c>
      <c r="R35" s="16">
        <f t="shared" si="12"/>
        <v>0.81570996978851962</v>
      </c>
      <c r="S35" s="30">
        <f t="shared" si="13"/>
        <v>1</v>
      </c>
    </row>
    <row r="36" spans="1:19">
      <c r="A36" s="46" t="s">
        <v>27</v>
      </c>
      <c r="B36" s="48">
        <v>22.82</v>
      </c>
      <c r="C36" s="58">
        <v>22</v>
      </c>
      <c r="D36" s="37">
        <v>0</v>
      </c>
      <c r="E36" s="37">
        <v>3</v>
      </c>
      <c r="F36" s="37">
        <v>28</v>
      </c>
      <c r="G36" s="37">
        <v>34</v>
      </c>
      <c r="H36" s="37">
        <v>8</v>
      </c>
      <c r="I36" s="37">
        <v>6</v>
      </c>
      <c r="J36" s="37">
        <v>36</v>
      </c>
      <c r="K36" s="36">
        <v>115</v>
      </c>
      <c r="L36" s="16">
        <f t="shared" si="6"/>
        <v>0</v>
      </c>
      <c r="M36" s="16">
        <f t="shared" si="7"/>
        <v>2.6086956521739129E-2</v>
      </c>
      <c r="N36" s="16">
        <f t="shared" si="8"/>
        <v>0.24347826086956523</v>
      </c>
      <c r="O36" s="16">
        <f t="shared" si="9"/>
        <v>0.29565217391304349</v>
      </c>
      <c r="P36" s="16">
        <f t="shared" si="10"/>
        <v>6.9565217391304349E-2</v>
      </c>
      <c r="Q36" s="16">
        <f t="shared" si="11"/>
        <v>5.2173913043478258E-2</v>
      </c>
      <c r="R36" s="16">
        <f t="shared" si="12"/>
        <v>0.31304347826086959</v>
      </c>
      <c r="S36" s="30">
        <f t="shared" si="13"/>
        <v>1</v>
      </c>
    </row>
    <row r="37" spans="1:19">
      <c r="A37" s="46" t="s">
        <v>28</v>
      </c>
      <c r="B37" s="48">
        <v>20.8</v>
      </c>
      <c r="C37" s="58">
        <v>20.9</v>
      </c>
      <c r="D37" s="37">
        <v>0</v>
      </c>
      <c r="E37" s="37">
        <v>13</v>
      </c>
      <c r="F37" s="37">
        <v>33</v>
      </c>
      <c r="G37" s="37">
        <v>98</v>
      </c>
      <c r="H37" s="37">
        <v>51</v>
      </c>
      <c r="I37" s="37">
        <v>9</v>
      </c>
      <c r="J37" s="37">
        <v>16</v>
      </c>
      <c r="K37" s="36">
        <v>220</v>
      </c>
      <c r="L37" s="16">
        <f t="shared" si="6"/>
        <v>0</v>
      </c>
      <c r="M37" s="16">
        <f t="shared" si="7"/>
        <v>5.909090909090909E-2</v>
      </c>
      <c r="N37" s="16">
        <f t="shared" si="8"/>
        <v>0.15</v>
      </c>
      <c r="O37" s="16">
        <f t="shared" si="9"/>
        <v>0.44545454545454544</v>
      </c>
      <c r="P37" s="16">
        <f t="shared" si="10"/>
        <v>0.23181818181818181</v>
      </c>
      <c r="Q37" s="16">
        <f t="shared" si="11"/>
        <v>4.0909090909090909E-2</v>
      </c>
      <c r="R37" s="16">
        <f t="shared" si="12"/>
        <v>7.2727272727272724E-2</v>
      </c>
      <c r="S37" s="30">
        <f t="shared" si="13"/>
        <v>1</v>
      </c>
    </row>
    <row r="38" spans="1:19">
      <c r="A38" s="46" t="s">
        <v>29</v>
      </c>
      <c r="B38" s="48" t="s">
        <v>49</v>
      </c>
      <c r="C38" s="58">
        <v>0</v>
      </c>
      <c r="D38" s="37">
        <v>21</v>
      </c>
      <c r="E38" s="37">
        <v>45</v>
      </c>
      <c r="F38" s="37">
        <v>126</v>
      </c>
      <c r="G38" s="37">
        <v>59</v>
      </c>
      <c r="H38" s="37">
        <v>28</v>
      </c>
      <c r="I38" s="37">
        <v>2</v>
      </c>
      <c r="J38" s="37">
        <v>43</v>
      </c>
      <c r="K38" s="36">
        <v>324</v>
      </c>
      <c r="L38" s="16">
        <f t="shared" si="6"/>
        <v>6.4814814814814811E-2</v>
      </c>
      <c r="M38" s="16">
        <f t="shared" si="7"/>
        <v>0.1388888888888889</v>
      </c>
      <c r="N38" s="16">
        <f t="shared" si="8"/>
        <v>0.3888888888888889</v>
      </c>
      <c r="O38" s="16">
        <f t="shared" si="9"/>
        <v>0.18209876543209877</v>
      </c>
      <c r="P38" s="16">
        <f t="shared" si="10"/>
        <v>8.6419753086419748E-2</v>
      </c>
      <c r="Q38" s="16">
        <f t="shared" si="11"/>
        <v>6.1728395061728392E-3</v>
      </c>
      <c r="R38" s="16">
        <f t="shared" si="12"/>
        <v>0.13271604938271606</v>
      </c>
      <c r="S38" s="30">
        <f t="shared" si="13"/>
        <v>1</v>
      </c>
    </row>
    <row r="39" spans="1:19">
      <c r="A39" s="46" t="s">
        <v>30</v>
      </c>
      <c r="B39" s="48">
        <v>22</v>
      </c>
      <c r="C39" s="58">
        <v>23</v>
      </c>
      <c r="D39" s="37">
        <v>4</v>
      </c>
      <c r="E39" s="37">
        <v>50</v>
      </c>
      <c r="F39" s="37">
        <v>94</v>
      </c>
      <c r="G39" s="37">
        <v>153</v>
      </c>
      <c r="H39" s="37">
        <v>41</v>
      </c>
      <c r="I39" s="37">
        <v>25</v>
      </c>
      <c r="J39" s="37">
        <v>93</v>
      </c>
      <c r="K39" s="36">
        <v>460</v>
      </c>
      <c r="L39" s="16">
        <f t="shared" si="6"/>
        <v>8.6956521739130436E-3</v>
      </c>
      <c r="M39" s="16">
        <f t="shared" si="7"/>
        <v>0.10869565217391304</v>
      </c>
      <c r="N39" s="16">
        <f t="shared" si="8"/>
        <v>0.20434782608695654</v>
      </c>
      <c r="O39" s="16">
        <f t="shared" si="9"/>
        <v>0.33260869565217394</v>
      </c>
      <c r="P39" s="16">
        <f t="shared" si="10"/>
        <v>8.9130434782608695E-2</v>
      </c>
      <c r="Q39" s="16">
        <f t="shared" si="11"/>
        <v>5.434782608695652E-2</v>
      </c>
      <c r="R39" s="16">
        <f t="shared" si="12"/>
        <v>0.20217391304347826</v>
      </c>
      <c r="S39" s="30">
        <f t="shared" si="13"/>
        <v>1</v>
      </c>
    </row>
    <row r="40" spans="1:19">
      <c r="A40" s="46" t="s">
        <v>31</v>
      </c>
      <c r="B40" s="48">
        <v>23</v>
      </c>
      <c r="C40" s="58">
        <v>23</v>
      </c>
      <c r="D40" s="37">
        <v>1</v>
      </c>
      <c r="E40" s="37">
        <v>13</v>
      </c>
      <c r="F40" s="37">
        <v>42</v>
      </c>
      <c r="G40" s="37">
        <v>75</v>
      </c>
      <c r="H40" s="37">
        <v>5</v>
      </c>
      <c r="I40" s="37">
        <v>2</v>
      </c>
      <c r="J40" s="37">
        <v>19</v>
      </c>
      <c r="K40" s="36">
        <v>157</v>
      </c>
      <c r="L40" s="16">
        <f t="shared" si="6"/>
        <v>6.369426751592357E-3</v>
      </c>
      <c r="M40" s="16">
        <f t="shared" si="7"/>
        <v>8.2802547770700632E-2</v>
      </c>
      <c r="N40" s="16">
        <f t="shared" si="8"/>
        <v>0.26751592356687898</v>
      </c>
      <c r="O40" s="16">
        <f t="shared" si="9"/>
        <v>0.47770700636942676</v>
      </c>
      <c r="P40" s="16">
        <f t="shared" si="10"/>
        <v>3.1847133757961783E-2</v>
      </c>
      <c r="Q40" s="16">
        <f t="shared" si="11"/>
        <v>1.2738853503184714E-2</v>
      </c>
      <c r="R40" s="16">
        <f t="shared" si="12"/>
        <v>0.12101910828025478</v>
      </c>
      <c r="S40" s="30">
        <f t="shared" si="13"/>
        <v>1</v>
      </c>
    </row>
    <row r="41" spans="1:19">
      <c r="A41" s="46" t="s">
        <v>32</v>
      </c>
      <c r="B41" s="49">
        <v>22</v>
      </c>
      <c r="C41" s="58">
        <v>21.9</v>
      </c>
      <c r="D41" s="37">
        <v>0</v>
      </c>
      <c r="E41" s="37">
        <v>17</v>
      </c>
      <c r="F41" s="37">
        <v>30</v>
      </c>
      <c r="G41" s="37">
        <v>60</v>
      </c>
      <c r="H41" s="37">
        <v>22</v>
      </c>
      <c r="I41" s="37">
        <v>8</v>
      </c>
      <c r="J41" s="37">
        <v>37</v>
      </c>
      <c r="K41" s="36">
        <v>174</v>
      </c>
      <c r="L41" s="16">
        <f t="shared" si="6"/>
        <v>0</v>
      </c>
      <c r="M41" s="16">
        <f t="shared" si="7"/>
        <v>9.7701149425287362E-2</v>
      </c>
      <c r="N41" s="16">
        <f t="shared" si="8"/>
        <v>0.17241379310344829</v>
      </c>
      <c r="O41" s="16">
        <f t="shared" si="9"/>
        <v>0.34482758620689657</v>
      </c>
      <c r="P41" s="16">
        <f t="shared" si="10"/>
        <v>0.12643678160919541</v>
      </c>
      <c r="Q41" s="16">
        <f t="shared" si="11"/>
        <v>4.5977011494252873E-2</v>
      </c>
      <c r="R41" s="16">
        <f t="shared" si="12"/>
        <v>0.21264367816091953</v>
      </c>
      <c r="S41" s="30">
        <f t="shared" si="13"/>
        <v>1</v>
      </c>
    </row>
    <row r="42" spans="1:19">
      <c r="A42" s="46" t="s">
        <v>33</v>
      </c>
      <c r="B42" s="48">
        <v>23</v>
      </c>
      <c r="C42" s="58">
        <v>23</v>
      </c>
      <c r="D42" s="37">
        <v>7</v>
      </c>
      <c r="E42" s="37">
        <v>111</v>
      </c>
      <c r="F42" s="37">
        <v>259</v>
      </c>
      <c r="G42" s="37">
        <v>566</v>
      </c>
      <c r="H42" s="37">
        <v>67</v>
      </c>
      <c r="I42" s="37">
        <v>4</v>
      </c>
      <c r="J42" s="37">
        <v>310</v>
      </c>
      <c r="K42" s="36">
        <v>1324</v>
      </c>
      <c r="L42" s="16">
        <f t="shared" si="6"/>
        <v>5.287009063444109E-3</v>
      </c>
      <c r="M42" s="16">
        <f t="shared" si="7"/>
        <v>8.3836858006042292E-2</v>
      </c>
      <c r="N42" s="16">
        <f t="shared" si="8"/>
        <v>0.19561933534743203</v>
      </c>
      <c r="O42" s="16">
        <f t="shared" si="9"/>
        <v>0.42749244712990936</v>
      </c>
      <c r="P42" s="16">
        <f t="shared" si="10"/>
        <v>5.0604229607250757E-2</v>
      </c>
      <c r="Q42" s="16">
        <f t="shared" si="11"/>
        <v>3.0211480362537764E-3</v>
      </c>
      <c r="R42" s="16">
        <f t="shared" si="12"/>
        <v>0.23413897280966767</v>
      </c>
      <c r="S42" s="30">
        <f t="shared" si="13"/>
        <v>1</v>
      </c>
    </row>
    <row r="43" spans="1:19">
      <c r="A43" s="46" t="s">
        <v>34</v>
      </c>
      <c r="B43" s="48">
        <v>25</v>
      </c>
      <c r="C43" s="58">
        <v>25</v>
      </c>
      <c r="D43" s="37">
        <v>1</v>
      </c>
      <c r="E43" s="37">
        <v>74</v>
      </c>
      <c r="F43" s="37">
        <v>169</v>
      </c>
      <c r="G43" s="37">
        <v>124</v>
      </c>
      <c r="H43" s="37">
        <v>9</v>
      </c>
      <c r="I43" s="37">
        <v>1</v>
      </c>
      <c r="J43" s="37">
        <v>31</v>
      </c>
      <c r="K43" s="36">
        <v>409</v>
      </c>
      <c r="L43" s="16">
        <f t="shared" si="6"/>
        <v>2.4449877750611247E-3</v>
      </c>
      <c r="M43" s="16">
        <f t="shared" si="7"/>
        <v>0.18092909535452323</v>
      </c>
      <c r="N43" s="16">
        <f t="shared" si="8"/>
        <v>0.41320293398533009</v>
      </c>
      <c r="O43" s="16">
        <f t="shared" si="9"/>
        <v>0.30317848410757947</v>
      </c>
      <c r="P43" s="16">
        <f t="shared" si="10"/>
        <v>2.2004889975550123E-2</v>
      </c>
      <c r="Q43" s="16">
        <f t="shared" si="11"/>
        <v>2.4449877750611247E-3</v>
      </c>
      <c r="R43" s="16">
        <f t="shared" si="12"/>
        <v>7.5794621026894868E-2</v>
      </c>
      <c r="S43" s="30">
        <f t="shared" si="13"/>
        <v>1</v>
      </c>
    </row>
    <row r="44" spans="1:19">
      <c r="A44" s="46" t="s">
        <v>35</v>
      </c>
      <c r="B44" s="48">
        <v>21</v>
      </c>
      <c r="C44" s="58">
        <v>22</v>
      </c>
      <c r="D44" s="37">
        <v>0</v>
      </c>
      <c r="E44" s="37">
        <v>18</v>
      </c>
      <c r="F44" s="37">
        <v>53</v>
      </c>
      <c r="G44" s="37">
        <v>113</v>
      </c>
      <c r="H44" s="37">
        <v>40</v>
      </c>
      <c r="I44" s="37">
        <v>13</v>
      </c>
      <c r="J44" s="37">
        <v>31</v>
      </c>
      <c r="K44" s="36">
        <v>268</v>
      </c>
      <c r="L44" s="16">
        <f t="shared" si="6"/>
        <v>0</v>
      </c>
      <c r="M44" s="16">
        <f t="shared" si="7"/>
        <v>6.7164179104477612E-2</v>
      </c>
      <c r="N44" s="16">
        <f t="shared" si="8"/>
        <v>0.19776119402985073</v>
      </c>
      <c r="O44" s="16">
        <f t="shared" si="9"/>
        <v>0.42164179104477612</v>
      </c>
      <c r="P44" s="16">
        <f t="shared" si="10"/>
        <v>0.14925373134328357</v>
      </c>
      <c r="Q44" s="16">
        <f t="shared" si="11"/>
        <v>4.8507462686567165E-2</v>
      </c>
      <c r="R44" s="16">
        <f t="shared" si="12"/>
        <v>0.11567164179104478</v>
      </c>
      <c r="S44" s="30">
        <f t="shared" si="13"/>
        <v>1</v>
      </c>
    </row>
    <row r="45" spans="1:19">
      <c r="A45" s="46" t="s">
        <v>36</v>
      </c>
      <c r="B45" s="48">
        <v>19</v>
      </c>
      <c r="C45" s="58">
        <v>19.72</v>
      </c>
      <c r="D45" s="37">
        <v>1</v>
      </c>
      <c r="E45" s="37">
        <v>9</v>
      </c>
      <c r="F45" s="37">
        <v>26</v>
      </c>
      <c r="G45" s="37">
        <v>148</v>
      </c>
      <c r="H45" s="37">
        <v>91</v>
      </c>
      <c r="I45" s="37">
        <v>46</v>
      </c>
      <c r="J45" s="37">
        <v>94</v>
      </c>
      <c r="K45" s="36">
        <v>415</v>
      </c>
      <c r="L45" s="16">
        <f t="shared" si="6"/>
        <v>2.4096385542168677E-3</v>
      </c>
      <c r="M45" s="16">
        <f t="shared" si="7"/>
        <v>2.1686746987951807E-2</v>
      </c>
      <c r="N45" s="16">
        <f t="shared" si="8"/>
        <v>6.2650602409638559E-2</v>
      </c>
      <c r="O45" s="16">
        <f t="shared" si="9"/>
        <v>0.3566265060240964</v>
      </c>
      <c r="P45" s="16">
        <f t="shared" si="10"/>
        <v>0.21927710843373494</v>
      </c>
      <c r="Q45" s="16">
        <f t="shared" si="11"/>
        <v>0.1108433734939759</v>
      </c>
      <c r="R45" s="16">
        <f t="shared" si="12"/>
        <v>0.22650602409638554</v>
      </c>
      <c r="S45" s="30">
        <f t="shared" si="13"/>
        <v>1</v>
      </c>
    </row>
    <row r="46" spans="1:19">
      <c r="A46" s="46" t="s">
        <v>37</v>
      </c>
      <c r="B46" s="48">
        <v>20.6</v>
      </c>
      <c r="C46" s="58">
        <v>21</v>
      </c>
      <c r="D46" s="37">
        <v>1</v>
      </c>
      <c r="E46" s="37">
        <v>6</v>
      </c>
      <c r="F46" s="37">
        <v>11</v>
      </c>
      <c r="G46" s="37">
        <v>48</v>
      </c>
      <c r="H46" s="37">
        <v>6</v>
      </c>
      <c r="I46" s="37">
        <v>5</v>
      </c>
      <c r="J46" s="37">
        <v>77</v>
      </c>
      <c r="K46" s="36">
        <v>154</v>
      </c>
      <c r="L46" s="16">
        <f t="shared" si="6"/>
        <v>6.4935064935064939E-3</v>
      </c>
      <c r="M46" s="16">
        <f t="shared" si="7"/>
        <v>3.896103896103896E-2</v>
      </c>
      <c r="N46" s="16">
        <f t="shared" si="8"/>
        <v>7.1428571428571425E-2</v>
      </c>
      <c r="O46" s="16">
        <f t="shared" si="9"/>
        <v>0.31168831168831168</v>
      </c>
      <c r="P46" s="16">
        <f t="shared" si="10"/>
        <v>3.896103896103896E-2</v>
      </c>
      <c r="Q46" s="16">
        <f t="shared" si="11"/>
        <v>3.2467532467532464E-2</v>
      </c>
      <c r="R46" s="16">
        <f t="shared" si="12"/>
        <v>0.5</v>
      </c>
      <c r="S46" s="30">
        <f t="shared" si="13"/>
        <v>1</v>
      </c>
    </row>
    <row r="47" spans="1:19">
      <c r="A47" s="46" t="s">
        <v>38</v>
      </c>
      <c r="B47" s="48">
        <v>25</v>
      </c>
      <c r="C47" s="58">
        <v>25.5</v>
      </c>
      <c r="D47" s="37">
        <v>6</v>
      </c>
      <c r="E47" s="37">
        <v>123</v>
      </c>
      <c r="F47" s="37">
        <v>183</v>
      </c>
      <c r="G47" s="37">
        <v>104</v>
      </c>
      <c r="H47" s="37">
        <v>11</v>
      </c>
      <c r="I47" s="37">
        <v>0</v>
      </c>
      <c r="J47" s="37">
        <v>11</v>
      </c>
      <c r="K47" s="36">
        <v>438</v>
      </c>
      <c r="L47" s="16">
        <f t="shared" si="6"/>
        <v>1.3698630136986301E-2</v>
      </c>
      <c r="M47" s="16">
        <f t="shared" si="7"/>
        <v>0.28082191780821919</v>
      </c>
      <c r="N47" s="16">
        <f t="shared" si="8"/>
        <v>0.4178082191780822</v>
      </c>
      <c r="O47" s="16">
        <f t="shared" si="9"/>
        <v>0.23744292237442921</v>
      </c>
      <c r="P47" s="16">
        <f t="shared" si="10"/>
        <v>2.5114155251141551E-2</v>
      </c>
      <c r="Q47" s="16">
        <f t="shared" si="11"/>
        <v>0</v>
      </c>
      <c r="R47" s="16">
        <f t="shared" si="12"/>
        <v>2.5114155251141551E-2</v>
      </c>
      <c r="S47" s="30">
        <f t="shared" si="13"/>
        <v>1</v>
      </c>
    </row>
    <row r="48" spans="1:19">
      <c r="A48" s="46" t="s">
        <v>39</v>
      </c>
      <c r="B48" s="48">
        <v>27.2</v>
      </c>
      <c r="C48" s="58">
        <v>27.6</v>
      </c>
      <c r="D48" s="37">
        <v>108</v>
      </c>
      <c r="E48" s="37">
        <v>621</v>
      </c>
      <c r="F48" s="37">
        <v>528</v>
      </c>
      <c r="G48" s="37">
        <v>172</v>
      </c>
      <c r="H48" s="37">
        <v>4</v>
      </c>
      <c r="I48" s="37">
        <v>0</v>
      </c>
      <c r="J48" s="37">
        <v>205</v>
      </c>
      <c r="K48" s="36">
        <v>1638</v>
      </c>
      <c r="L48" s="16">
        <f t="shared" si="6"/>
        <v>6.5934065934065936E-2</v>
      </c>
      <c r="M48" s="16">
        <f t="shared" si="7"/>
        <v>0.37912087912087911</v>
      </c>
      <c r="N48" s="16">
        <f t="shared" si="8"/>
        <v>0.32234432234432236</v>
      </c>
      <c r="O48" s="16">
        <f t="shared" si="9"/>
        <v>0.10500610500610501</v>
      </c>
      <c r="P48" s="16">
        <f t="shared" si="10"/>
        <v>2.442002442002442E-3</v>
      </c>
      <c r="Q48" s="16">
        <f t="shared" si="11"/>
        <v>0</v>
      </c>
      <c r="R48" s="16">
        <f t="shared" si="12"/>
        <v>0.12515262515262515</v>
      </c>
      <c r="S48" s="30">
        <f t="shared" si="13"/>
        <v>1</v>
      </c>
    </row>
    <row r="49" spans="1:19">
      <c r="A49" s="46" t="s">
        <v>40</v>
      </c>
      <c r="B49" s="48">
        <v>22.41</v>
      </c>
      <c r="C49" s="58">
        <v>23.2</v>
      </c>
      <c r="D49" s="37">
        <v>5</v>
      </c>
      <c r="E49" s="37">
        <v>52</v>
      </c>
      <c r="F49" s="37">
        <v>123</v>
      </c>
      <c r="G49" s="37">
        <v>156</v>
      </c>
      <c r="H49" s="37">
        <v>40</v>
      </c>
      <c r="I49" s="37">
        <v>34</v>
      </c>
      <c r="J49" s="37">
        <v>72</v>
      </c>
      <c r="K49" s="36">
        <v>482</v>
      </c>
      <c r="L49" s="16">
        <f t="shared" si="6"/>
        <v>1.0373443983402489E-2</v>
      </c>
      <c r="M49" s="16">
        <f t="shared" si="7"/>
        <v>0.1078838174273859</v>
      </c>
      <c r="N49" s="16">
        <f t="shared" si="8"/>
        <v>0.25518672199170123</v>
      </c>
      <c r="O49" s="16">
        <f t="shared" si="9"/>
        <v>0.32365145228215769</v>
      </c>
      <c r="P49" s="16">
        <f t="shared" si="10"/>
        <v>8.2987551867219914E-2</v>
      </c>
      <c r="Q49" s="16">
        <f t="shared" si="11"/>
        <v>7.0539419087136929E-2</v>
      </c>
      <c r="R49" s="16">
        <f t="shared" si="12"/>
        <v>0.14937759336099585</v>
      </c>
      <c r="S49" s="30">
        <f t="shared" si="13"/>
        <v>1</v>
      </c>
    </row>
    <row r="50" spans="1:19">
      <c r="A50" s="46" t="s">
        <v>41</v>
      </c>
      <c r="B50" s="48">
        <v>22.7</v>
      </c>
      <c r="C50" s="58">
        <v>22.74</v>
      </c>
      <c r="D50" s="37">
        <v>1</v>
      </c>
      <c r="E50" s="37">
        <v>19</v>
      </c>
      <c r="F50" s="37">
        <v>49</v>
      </c>
      <c r="G50" s="37">
        <v>51</v>
      </c>
      <c r="H50" s="37">
        <v>17</v>
      </c>
      <c r="I50" s="37">
        <v>11</v>
      </c>
      <c r="J50" s="37">
        <v>20</v>
      </c>
      <c r="K50" s="36">
        <v>168</v>
      </c>
      <c r="L50" s="16">
        <f t="shared" si="6"/>
        <v>5.9523809523809521E-3</v>
      </c>
      <c r="M50" s="16">
        <f t="shared" si="7"/>
        <v>0.1130952380952381</v>
      </c>
      <c r="N50" s="16">
        <f t="shared" si="8"/>
        <v>0.29166666666666669</v>
      </c>
      <c r="O50" s="16">
        <f t="shared" si="9"/>
        <v>0.30357142857142855</v>
      </c>
      <c r="P50" s="16">
        <f t="shared" si="10"/>
        <v>0.10119047619047619</v>
      </c>
      <c r="Q50" s="16">
        <f t="shared" si="11"/>
        <v>6.5476190476190479E-2</v>
      </c>
      <c r="R50" s="16">
        <f t="shared" si="12"/>
        <v>0.11904761904761904</v>
      </c>
      <c r="S50" s="30">
        <f t="shared" si="13"/>
        <v>1</v>
      </c>
    </row>
    <row r="51" spans="1:19">
      <c r="A51" s="46" t="s">
        <v>42</v>
      </c>
      <c r="B51" s="48">
        <v>32.9</v>
      </c>
      <c r="C51" s="58">
        <v>33</v>
      </c>
      <c r="D51" s="37">
        <v>651</v>
      </c>
      <c r="E51" s="37">
        <v>330</v>
      </c>
      <c r="F51" s="37">
        <v>2</v>
      </c>
      <c r="G51" s="37">
        <v>0</v>
      </c>
      <c r="H51" s="37">
        <v>0</v>
      </c>
      <c r="I51" s="37">
        <v>0</v>
      </c>
      <c r="J51" s="37">
        <v>625</v>
      </c>
      <c r="K51" s="36">
        <v>1608</v>
      </c>
      <c r="L51" s="16">
        <f t="shared" si="6"/>
        <v>0.40485074626865669</v>
      </c>
      <c r="M51" s="16">
        <f t="shared" si="7"/>
        <v>0.20522388059701493</v>
      </c>
      <c r="N51" s="16">
        <f t="shared" si="8"/>
        <v>1.2437810945273632E-3</v>
      </c>
      <c r="O51" s="16">
        <f t="shared" si="9"/>
        <v>0</v>
      </c>
      <c r="P51" s="16">
        <f t="shared" si="10"/>
        <v>0</v>
      </c>
      <c r="Q51" s="16">
        <f t="shared" si="11"/>
        <v>0</v>
      </c>
      <c r="R51" s="16">
        <f t="shared" si="12"/>
        <v>0.38868159203980102</v>
      </c>
      <c r="S51" s="30">
        <f t="shared" si="13"/>
        <v>1</v>
      </c>
    </row>
    <row r="52" spans="1:19">
      <c r="A52" s="46" t="s">
        <v>43</v>
      </c>
      <c r="B52" s="48">
        <v>24</v>
      </c>
      <c r="C52" s="58">
        <v>23.7</v>
      </c>
      <c r="D52" s="37">
        <v>7</v>
      </c>
      <c r="E52" s="37">
        <v>82</v>
      </c>
      <c r="F52" s="37">
        <v>124</v>
      </c>
      <c r="G52" s="37">
        <v>157</v>
      </c>
      <c r="H52" s="37">
        <v>30</v>
      </c>
      <c r="I52" s="37">
        <v>16</v>
      </c>
      <c r="J52" s="37">
        <v>80</v>
      </c>
      <c r="K52" s="36">
        <v>496</v>
      </c>
      <c r="L52" s="16">
        <f t="shared" si="6"/>
        <v>1.4112903225806451E-2</v>
      </c>
      <c r="M52" s="16">
        <f t="shared" si="7"/>
        <v>0.16532258064516128</v>
      </c>
      <c r="N52" s="16">
        <f t="shared" si="8"/>
        <v>0.25</v>
      </c>
      <c r="O52" s="16">
        <f t="shared" si="9"/>
        <v>0.31653225806451613</v>
      </c>
      <c r="P52" s="16">
        <f t="shared" si="10"/>
        <v>6.0483870967741937E-2</v>
      </c>
      <c r="Q52" s="16">
        <f t="shared" si="11"/>
        <v>3.2258064516129031E-2</v>
      </c>
      <c r="R52" s="16">
        <f t="shared" si="12"/>
        <v>0.16129032258064516</v>
      </c>
      <c r="S52" s="30">
        <f t="shared" si="13"/>
        <v>1</v>
      </c>
    </row>
    <row r="53" spans="1:19">
      <c r="A53" s="46" t="s">
        <v>44</v>
      </c>
      <c r="B53" s="48">
        <v>24.1</v>
      </c>
      <c r="C53" s="58">
        <v>24.2</v>
      </c>
      <c r="D53" s="37">
        <v>5</v>
      </c>
      <c r="E53" s="37">
        <v>40</v>
      </c>
      <c r="F53" s="37">
        <v>66</v>
      </c>
      <c r="G53" s="37">
        <v>73</v>
      </c>
      <c r="H53" s="37">
        <v>17</v>
      </c>
      <c r="I53" s="37">
        <v>1</v>
      </c>
      <c r="J53" s="37">
        <v>64</v>
      </c>
      <c r="K53" s="36">
        <v>266</v>
      </c>
      <c r="L53" s="16">
        <f t="shared" si="6"/>
        <v>1.8796992481203006E-2</v>
      </c>
      <c r="M53" s="16">
        <f t="shared" si="7"/>
        <v>0.15037593984962405</v>
      </c>
      <c r="N53" s="16">
        <f t="shared" si="8"/>
        <v>0.24812030075187969</v>
      </c>
      <c r="O53" s="16">
        <f t="shared" si="9"/>
        <v>0.27443609022556392</v>
      </c>
      <c r="P53" s="16">
        <f t="shared" si="10"/>
        <v>6.3909774436090222E-2</v>
      </c>
      <c r="Q53" s="16">
        <f t="shared" si="11"/>
        <v>3.7593984962406013E-3</v>
      </c>
      <c r="R53" s="16">
        <f t="shared" si="12"/>
        <v>0.24060150375939848</v>
      </c>
      <c r="S53" s="30">
        <f t="shared" si="13"/>
        <v>1</v>
      </c>
    </row>
    <row r="54" spans="1:19">
      <c r="A54" s="46" t="s">
        <v>45</v>
      </c>
      <c r="B54" s="48">
        <v>25.22</v>
      </c>
      <c r="C54" s="58">
        <v>24.82</v>
      </c>
      <c r="D54" s="37">
        <v>6</v>
      </c>
      <c r="E54" s="37">
        <v>58</v>
      </c>
      <c r="F54" s="37">
        <v>87</v>
      </c>
      <c r="G54" s="37">
        <v>82</v>
      </c>
      <c r="H54" s="37">
        <v>6</v>
      </c>
      <c r="I54" s="37">
        <v>4</v>
      </c>
      <c r="J54" s="37">
        <v>16</v>
      </c>
      <c r="K54" s="36">
        <v>259</v>
      </c>
      <c r="L54" s="16">
        <f t="shared" si="6"/>
        <v>2.3166023166023165E-2</v>
      </c>
      <c r="M54" s="16">
        <f t="shared" si="7"/>
        <v>0.22393822393822393</v>
      </c>
      <c r="N54" s="16">
        <f t="shared" si="8"/>
        <v>0.3359073359073359</v>
      </c>
      <c r="O54" s="16">
        <f t="shared" si="9"/>
        <v>0.31660231660231658</v>
      </c>
      <c r="P54" s="16">
        <f t="shared" si="10"/>
        <v>2.3166023166023165E-2</v>
      </c>
      <c r="Q54" s="16">
        <f t="shared" si="11"/>
        <v>1.5444015444015444E-2</v>
      </c>
      <c r="R54" s="16">
        <f t="shared" si="12"/>
        <v>6.1776061776061778E-2</v>
      </c>
      <c r="S54" s="30">
        <f t="shared" si="13"/>
        <v>1</v>
      </c>
    </row>
    <row r="55" spans="1:19">
      <c r="A55" s="46" t="s">
        <v>46</v>
      </c>
      <c r="B55" s="48">
        <v>23</v>
      </c>
      <c r="C55" s="58">
        <v>23.73</v>
      </c>
      <c r="D55" s="37">
        <v>2</v>
      </c>
      <c r="E55" s="37">
        <v>27</v>
      </c>
      <c r="F55" s="37">
        <v>30</v>
      </c>
      <c r="G55" s="37">
        <v>67</v>
      </c>
      <c r="H55" s="37">
        <v>11</v>
      </c>
      <c r="I55" s="37">
        <v>0</v>
      </c>
      <c r="J55" s="37">
        <v>20</v>
      </c>
      <c r="K55" s="36">
        <v>157</v>
      </c>
      <c r="L55" s="16">
        <f t="shared" si="6"/>
        <v>1.2738853503184714E-2</v>
      </c>
      <c r="M55" s="16">
        <f t="shared" si="7"/>
        <v>0.17197452229299362</v>
      </c>
      <c r="N55" s="16">
        <f t="shared" si="8"/>
        <v>0.19108280254777071</v>
      </c>
      <c r="O55" s="16">
        <f t="shared" si="9"/>
        <v>0.42675159235668791</v>
      </c>
      <c r="P55" s="16">
        <f t="shared" si="10"/>
        <v>7.0063694267515922E-2</v>
      </c>
      <c r="Q55" s="16">
        <f t="shared" si="11"/>
        <v>0</v>
      </c>
      <c r="R55" s="16">
        <f t="shared" si="12"/>
        <v>0.12738853503184713</v>
      </c>
      <c r="S55" s="30">
        <f t="shared" si="13"/>
        <v>1</v>
      </c>
    </row>
    <row r="56" spans="1:19">
      <c r="A56" s="46" t="s">
        <v>19</v>
      </c>
      <c r="B56" s="56">
        <f>AVERAGE(B32:B55)</f>
        <v>22.336956521739129</v>
      </c>
      <c r="C56" s="56">
        <f>AVERAGE(C32:C55)</f>
        <v>22.401250000000001</v>
      </c>
      <c r="D56" s="38">
        <f>SUM(D32:D55)</f>
        <v>827</v>
      </c>
      <c r="E56" s="38">
        <f t="shared" ref="E56:K56" si="14">SUM(E32:E55)</f>
        <v>1795</v>
      </c>
      <c r="F56" s="38">
        <f t="shared" si="14"/>
        <v>2329</v>
      </c>
      <c r="G56" s="38">
        <f t="shared" si="14"/>
        <v>2834</v>
      </c>
      <c r="H56" s="38">
        <f t="shared" si="14"/>
        <v>625</v>
      </c>
      <c r="I56" s="38">
        <f t="shared" si="14"/>
        <v>216</v>
      </c>
      <c r="J56" s="38">
        <f t="shared" si="14"/>
        <v>2729</v>
      </c>
      <c r="K56" s="39">
        <f t="shared" si="14"/>
        <v>11355</v>
      </c>
      <c r="L56" s="16">
        <f t="shared" si="6"/>
        <v>7.2831351827388813E-2</v>
      </c>
      <c r="M56" s="16">
        <f t="shared" si="7"/>
        <v>0.15808014090708938</v>
      </c>
      <c r="N56" s="16">
        <f t="shared" si="8"/>
        <v>0.20510788199031263</v>
      </c>
      <c r="O56" s="16">
        <f t="shared" si="9"/>
        <v>0.24958168207837958</v>
      </c>
      <c r="P56" s="16">
        <f t="shared" si="10"/>
        <v>5.5041831792162044E-2</v>
      </c>
      <c r="Q56" s="16">
        <f t="shared" si="11"/>
        <v>1.9022457067371202E-2</v>
      </c>
      <c r="R56" s="16">
        <f t="shared" si="12"/>
        <v>0.24033465433729634</v>
      </c>
      <c r="S56" s="30">
        <f t="shared" si="13"/>
        <v>1</v>
      </c>
    </row>
    <row r="57" spans="1:19">
      <c r="A57" s="46"/>
      <c r="B57" s="57"/>
      <c r="C57" s="57"/>
      <c r="D57" s="14"/>
      <c r="E57" s="14"/>
      <c r="F57" s="14"/>
      <c r="G57" s="14"/>
      <c r="H57" s="14"/>
      <c r="I57" s="14"/>
      <c r="J57" s="14"/>
      <c r="K57" s="8"/>
      <c r="L57" s="9"/>
      <c r="M57" s="9"/>
      <c r="N57" s="9"/>
      <c r="O57" s="9"/>
      <c r="P57" s="9"/>
      <c r="Q57" s="9"/>
      <c r="R57" s="9"/>
      <c r="S57" s="29"/>
    </row>
    <row r="58" spans="1:19">
      <c r="A58" s="46"/>
      <c r="B58" s="57"/>
      <c r="C58" s="57"/>
      <c r="D58" s="14"/>
      <c r="E58" s="14"/>
      <c r="F58" s="14"/>
      <c r="G58" s="14"/>
      <c r="H58" s="14"/>
      <c r="I58" s="14"/>
      <c r="J58" s="14"/>
      <c r="K58" s="8"/>
      <c r="L58" s="9"/>
      <c r="M58" s="12"/>
      <c r="N58" s="12"/>
      <c r="O58" s="12"/>
      <c r="P58" s="12"/>
      <c r="Q58" s="12"/>
      <c r="R58" s="12"/>
      <c r="S58" s="31"/>
    </row>
    <row r="59" spans="1:19" ht="15.75" thickBot="1">
      <c r="A59" s="59" t="s">
        <v>47</v>
      </c>
      <c r="B59" s="63">
        <v>22.4</v>
      </c>
      <c r="C59" s="63">
        <v>22.5</v>
      </c>
      <c r="D59" s="64">
        <f>D21+D56</f>
        <v>1227</v>
      </c>
      <c r="E59" s="64">
        <f t="shared" ref="E59:K59" si="15">E21+E56</f>
        <v>5699</v>
      </c>
      <c r="F59" s="64">
        <f t="shared" si="15"/>
        <v>8484</v>
      </c>
      <c r="G59" s="64">
        <f t="shared" si="15"/>
        <v>9493</v>
      </c>
      <c r="H59" s="64">
        <f t="shared" si="15"/>
        <v>1756</v>
      </c>
      <c r="I59" s="64">
        <f t="shared" si="15"/>
        <v>845</v>
      </c>
      <c r="J59" s="64">
        <f t="shared" si="15"/>
        <v>4142</v>
      </c>
      <c r="K59" s="65">
        <f t="shared" si="15"/>
        <v>31646</v>
      </c>
      <c r="L59" s="60">
        <f t="shared" ref="L59" si="16">D59/$K59</f>
        <v>3.8772672691651397E-2</v>
      </c>
      <c r="M59" s="60">
        <f t="shared" ref="M59" si="17">E59/$K59</f>
        <v>0.18008595083106871</v>
      </c>
      <c r="N59" s="60">
        <f t="shared" ref="N59" si="18">F59/$K59</f>
        <v>0.26809075396574605</v>
      </c>
      <c r="O59" s="60">
        <f t="shared" ref="O59" si="19">G59/$K59</f>
        <v>0.29997472034380335</v>
      </c>
      <c r="P59" s="60">
        <f t="shared" ref="P59" si="20">H59/$K59</f>
        <v>5.5488845351703217E-2</v>
      </c>
      <c r="Q59" s="60">
        <f t="shared" ref="Q59" si="21">I59/$K59</f>
        <v>2.6701636857738735E-2</v>
      </c>
      <c r="R59" s="60">
        <f t="shared" ref="R59" si="22">J59/$K59</f>
        <v>0.13088541995828856</v>
      </c>
      <c r="S59" s="61">
        <f t="shared" ref="S59" si="23">K59/$K59</f>
        <v>1</v>
      </c>
    </row>
    <row r="60" spans="1:19" ht="15.75" thickTop="1">
      <c r="A60" s="46" t="s">
        <v>20</v>
      </c>
      <c r="B60" s="15"/>
      <c r="C60" s="15"/>
      <c r="D60" s="5"/>
      <c r="E60" s="5"/>
      <c r="F60" s="5"/>
      <c r="G60" s="5"/>
      <c r="H60" s="5"/>
      <c r="I60" s="5"/>
      <c r="J60" s="5"/>
      <c r="K60" s="5"/>
      <c r="L60" s="46"/>
      <c r="M60" s="46"/>
      <c r="N60" s="46"/>
      <c r="O60" s="46"/>
      <c r="P60" s="46"/>
      <c r="Q60" s="46"/>
      <c r="R60" s="46"/>
      <c r="S60" s="5"/>
    </row>
    <row r="61" spans="1:19">
      <c r="A61" s="1" t="s">
        <v>48</v>
      </c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2"/>
      <c r="M61" s="12"/>
      <c r="N61" s="12"/>
      <c r="O61" s="12"/>
      <c r="P61" s="12"/>
      <c r="Q61" s="12"/>
      <c r="R61" s="12"/>
      <c r="S61" s="12"/>
    </row>
  </sheetData>
  <mergeCells count="8">
    <mergeCell ref="D5:K5"/>
    <mergeCell ref="L5:S5"/>
    <mergeCell ref="B29:B30"/>
    <mergeCell ref="C29:C30"/>
    <mergeCell ref="D29:K29"/>
    <mergeCell ref="L29:S29"/>
    <mergeCell ref="B5:B6"/>
    <mergeCell ref="C5:C6"/>
  </mergeCells>
  <pageMargins left="0.7" right="0.7" top="0.75" bottom="0.75" header="0.3" footer="0.3"/>
  <pageSetup scale="70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2012-06-14T16:05:30Z</cp:lastPrinted>
  <dcterms:created xsi:type="dcterms:W3CDTF">2012-06-14T15:58:05Z</dcterms:created>
  <dcterms:modified xsi:type="dcterms:W3CDTF">2016-01-20T19:27:42Z</dcterms:modified>
</cp:coreProperties>
</file>