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2430" windowWidth="1915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Sheet1!$A$1:$R$58</definedName>
  </definedNames>
  <calcPr calcId="125725"/>
</workbook>
</file>

<file path=xl/calcChain.xml><?xml version="1.0" encoding="utf-8"?>
<calcChain xmlns="http://schemas.openxmlformats.org/spreadsheetml/2006/main">
  <c r="Q54" i="1"/>
  <c r="P54"/>
  <c r="O54"/>
  <c r="N54"/>
  <c r="M54"/>
  <c r="L54"/>
  <c r="K54"/>
  <c r="J54"/>
  <c r="I54"/>
  <c r="H54"/>
  <c r="G54"/>
  <c r="F54"/>
  <c r="E54"/>
  <c r="D54"/>
  <c r="C54"/>
  <c r="B54"/>
  <c r="A54"/>
  <c r="Q53"/>
  <c r="P53"/>
  <c r="O53"/>
  <c r="N53"/>
  <c r="M53"/>
  <c r="L53"/>
  <c r="K53"/>
  <c r="J53"/>
  <c r="I53"/>
  <c r="H53"/>
  <c r="G53"/>
  <c r="F53"/>
  <c r="E53"/>
  <c r="D53"/>
  <c r="C53"/>
  <c r="B53"/>
  <c r="A53"/>
  <c r="Q52"/>
  <c r="P52"/>
  <c r="O52"/>
  <c r="N52"/>
  <c r="M52"/>
  <c r="L52"/>
  <c r="K52"/>
  <c r="J52"/>
  <c r="I52"/>
  <c r="H52"/>
  <c r="G52"/>
  <c r="F52"/>
  <c r="E52"/>
  <c r="D52"/>
  <c r="C52"/>
  <c r="B52"/>
  <c r="A52"/>
  <c r="Q51"/>
  <c r="P51"/>
  <c r="O51"/>
  <c r="N51"/>
  <c r="M51"/>
  <c r="L51"/>
  <c r="K51"/>
  <c r="J51"/>
  <c r="I51"/>
  <c r="H51"/>
  <c r="G51"/>
  <c r="F51"/>
  <c r="E51"/>
  <c r="D51"/>
  <c r="C51"/>
  <c r="B51"/>
  <c r="A51"/>
  <c r="Q50"/>
  <c r="P50"/>
  <c r="O50"/>
  <c r="N50"/>
  <c r="M50"/>
  <c r="L50"/>
  <c r="K50"/>
  <c r="J50"/>
  <c r="I50"/>
  <c r="H50"/>
  <c r="G50"/>
  <c r="F50"/>
  <c r="E50"/>
  <c r="D50"/>
  <c r="C50"/>
  <c r="B50"/>
  <c r="A50"/>
  <c r="Q49"/>
  <c r="P49"/>
  <c r="O49"/>
  <c r="N49"/>
  <c r="M49"/>
  <c r="L49"/>
  <c r="K49"/>
  <c r="J49"/>
  <c r="I49"/>
  <c r="H49"/>
  <c r="G49"/>
  <c r="F49"/>
  <c r="E49"/>
  <c r="D49"/>
  <c r="C49"/>
  <c r="B49"/>
  <c r="A49"/>
  <c r="Q48"/>
  <c r="P48"/>
  <c r="O48"/>
  <c r="N48"/>
  <c r="M48"/>
  <c r="L48"/>
  <c r="K48"/>
  <c r="J48"/>
  <c r="I48"/>
  <c r="H48"/>
  <c r="G48"/>
  <c r="F48"/>
  <c r="E48"/>
  <c r="D48"/>
  <c r="C48"/>
  <c r="B48"/>
  <c r="A48"/>
  <c r="Q47"/>
  <c r="P47"/>
  <c r="O47"/>
  <c r="N47"/>
  <c r="M47"/>
  <c r="L47"/>
  <c r="K47"/>
  <c r="J47"/>
  <c r="I47"/>
  <c r="H47"/>
  <c r="G47"/>
  <c r="F47"/>
  <c r="E47"/>
  <c r="D47"/>
  <c r="C47"/>
  <c r="B47"/>
  <c r="A47"/>
  <c r="Q46"/>
  <c r="P46"/>
  <c r="O46"/>
  <c r="N46"/>
  <c r="M46"/>
  <c r="L46"/>
  <c r="K46"/>
  <c r="J46"/>
  <c r="I46"/>
  <c r="H46"/>
  <c r="G46"/>
  <c r="F46"/>
  <c r="E46"/>
  <c r="D46"/>
  <c r="C46"/>
  <c r="B46"/>
  <c r="A46"/>
  <c r="Q45"/>
  <c r="P45"/>
  <c r="O45"/>
  <c r="N45"/>
  <c r="M45"/>
  <c r="L45"/>
  <c r="K45"/>
  <c r="J45"/>
  <c r="I45"/>
  <c r="H45"/>
  <c r="G45"/>
  <c r="F45"/>
  <c r="E45"/>
  <c r="D45"/>
  <c r="C45"/>
  <c r="B45"/>
  <c r="A45"/>
  <c r="Q44"/>
  <c r="P44"/>
  <c r="O44"/>
  <c r="N44"/>
  <c r="M44"/>
  <c r="L44"/>
  <c r="K44"/>
  <c r="J44"/>
  <c r="I44"/>
  <c r="H44"/>
  <c r="G44"/>
  <c r="F44"/>
  <c r="E44"/>
  <c r="D44"/>
  <c r="C44"/>
  <c r="B44"/>
  <c r="A44"/>
  <c r="Q43"/>
  <c r="P43"/>
  <c r="O43"/>
  <c r="N43"/>
  <c r="M43"/>
  <c r="L43"/>
  <c r="K43"/>
  <c r="J43"/>
  <c r="I43"/>
  <c r="H43"/>
  <c r="G43"/>
  <c r="F43"/>
  <c r="E43"/>
  <c r="D43"/>
  <c r="C43"/>
  <c r="B43"/>
  <c r="A43"/>
  <c r="Q42"/>
  <c r="P42"/>
  <c r="O42"/>
  <c r="N42"/>
  <c r="M42"/>
  <c r="L42"/>
  <c r="K42"/>
  <c r="J42"/>
  <c r="I42"/>
  <c r="H42"/>
  <c r="G42"/>
  <c r="F42"/>
  <c r="E42"/>
  <c r="D42"/>
  <c r="C42"/>
  <c r="B42"/>
  <c r="A42"/>
  <c r="Q41"/>
  <c r="P41"/>
  <c r="O41"/>
  <c r="N41"/>
  <c r="M41"/>
  <c r="L41"/>
  <c r="K41"/>
  <c r="J41"/>
  <c r="I41"/>
  <c r="H41"/>
  <c r="G41"/>
  <c r="F41"/>
  <c r="E41"/>
  <c r="D41"/>
  <c r="C41"/>
  <c r="B41"/>
  <c r="A41"/>
  <c r="Q40"/>
  <c r="P40"/>
  <c r="O40"/>
  <c r="N40"/>
  <c r="M40"/>
  <c r="L40"/>
  <c r="K40"/>
  <c r="J40"/>
  <c r="I40"/>
  <c r="H40"/>
  <c r="G40"/>
  <c r="F40"/>
  <c r="E40"/>
  <c r="D40"/>
  <c r="C40"/>
  <c r="B40"/>
  <c r="A40"/>
  <c r="Q39"/>
  <c r="P39"/>
  <c r="O39"/>
  <c r="N39"/>
  <c r="M39"/>
  <c r="L39"/>
  <c r="K39"/>
  <c r="J39"/>
  <c r="I39"/>
  <c r="H39"/>
  <c r="G39"/>
  <c r="F39"/>
  <c r="E39"/>
  <c r="D39"/>
  <c r="C39"/>
  <c r="B39"/>
  <c r="A39"/>
  <c r="Q38"/>
  <c r="P38"/>
  <c r="O38"/>
  <c r="N38"/>
  <c r="M38"/>
  <c r="L38"/>
  <c r="K38"/>
  <c r="J38"/>
  <c r="I38"/>
  <c r="H38"/>
  <c r="G38"/>
  <c r="F38"/>
  <c r="E38"/>
  <c r="D38"/>
  <c r="C38"/>
  <c r="B38"/>
  <c r="A38"/>
  <c r="Q37"/>
  <c r="P37"/>
  <c r="O37"/>
  <c r="N37"/>
  <c r="M37"/>
  <c r="L37"/>
  <c r="K37"/>
  <c r="J37"/>
  <c r="I37"/>
  <c r="H37"/>
  <c r="G37"/>
  <c r="F37"/>
  <c r="E37"/>
  <c r="D37"/>
  <c r="C37"/>
  <c r="B37"/>
  <c r="A37"/>
  <c r="Q36"/>
  <c r="P36"/>
  <c r="O36"/>
  <c r="N36"/>
  <c r="M36"/>
  <c r="L36"/>
  <c r="K36"/>
  <c r="J36"/>
  <c r="I36"/>
  <c r="H36"/>
  <c r="G36"/>
  <c r="F36"/>
  <c r="E36"/>
  <c r="D36"/>
  <c r="C36"/>
  <c r="B36"/>
  <c r="A36"/>
  <c r="Q35"/>
  <c r="P35"/>
  <c r="O35"/>
  <c r="N35"/>
  <c r="M35"/>
  <c r="L35"/>
  <c r="K35"/>
  <c r="J35"/>
  <c r="I35"/>
  <c r="H35"/>
  <c r="G35"/>
  <c r="F35"/>
  <c r="E35"/>
  <c r="D35"/>
  <c r="C35"/>
  <c r="B35"/>
  <c r="A35"/>
  <c r="Q34"/>
  <c r="P34"/>
  <c r="O34"/>
  <c r="N34"/>
  <c r="M34"/>
  <c r="L34"/>
  <c r="K34"/>
  <c r="J34"/>
  <c r="I34"/>
  <c r="H34"/>
  <c r="G34"/>
  <c r="F34"/>
  <c r="E34"/>
  <c r="D34"/>
  <c r="C34"/>
  <c r="B34"/>
  <c r="A34"/>
  <c r="Q33"/>
  <c r="P33"/>
  <c r="O33"/>
  <c r="N33"/>
  <c r="M33"/>
  <c r="L33"/>
  <c r="K33"/>
  <c r="J33"/>
  <c r="I33"/>
  <c r="H33"/>
  <c r="G33"/>
  <c r="F33"/>
  <c r="E33"/>
  <c r="D33"/>
  <c r="C33"/>
  <c r="B33"/>
  <c r="A33"/>
  <c r="Q32"/>
  <c r="Q55" s="1"/>
  <c r="P32"/>
  <c r="P55" s="1"/>
  <c r="O32"/>
  <c r="O55" s="1"/>
  <c r="N32"/>
  <c r="N55" s="1"/>
  <c r="M32"/>
  <c r="M55" s="1"/>
  <c r="L32"/>
  <c r="L55" s="1"/>
  <c r="K32"/>
  <c r="K55" s="1"/>
  <c r="J32"/>
  <c r="J55" s="1"/>
  <c r="I32"/>
  <c r="I55" s="1"/>
  <c r="H32"/>
  <c r="H55" s="1"/>
  <c r="G32"/>
  <c r="G55" s="1"/>
  <c r="F32"/>
  <c r="F55" s="1"/>
  <c r="E32"/>
  <c r="E55" s="1"/>
  <c r="D32"/>
  <c r="D55" s="1"/>
  <c r="C32"/>
  <c r="C55" s="1"/>
  <c r="B32"/>
  <c r="B55" s="1"/>
  <c r="A32"/>
  <c r="Q20"/>
  <c r="P20"/>
  <c r="O20"/>
  <c r="N20"/>
  <c r="M20"/>
  <c r="L20"/>
  <c r="K20"/>
  <c r="J20"/>
  <c r="I20"/>
  <c r="H20"/>
  <c r="G20"/>
  <c r="F20"/>
  <c r="E20"/>
  <c r="D20"/>
  <c r="C20"/>
  <c r="B20"/>
  <c r="A20"/>
  <c r="Q19"/>
  <c r="P19"/>
  <c r="O19"/>
  <c r="N19"/>
  <c r="M19"/>
  <c r="L19"/>
  <c r="K19"/>
  <c r="J19"/>
  <c r="I19"/>
  <c r="H19"/>
  <c r="G19"/>
  <c r="F19"/>
  <c r="E19"/>
  <c r="D19"/>
  <c r="C19"/>
  <c r="B19"/>
  <c r="A19"/>
  <c r="Q18"/>
  <c r="P18"/>
  <c r="O18"/>
  <c r="N18"/>
  <c r="M18"/>
  <c r="L18"/>
  <c r="K18"/>
  <c r="J18"/>
  <c r="I18"/>
  <c r="H18"/>
  <c r="G18"/>
  <c r="F18"/>
  <c r="E18"/>
  <c r="D18"/>
  <c r="C18"/>
  <c r="B18"/>
  <c r="A18"/>
  <c r="Q17"/>
  <c r="P17"/>
  <c r="O17"/>
  <c r="N17"/>
  <c r="M17"/>
  <c r="L17"/>
  <c r="K17"/>
  <c r="J17"/>
  <c r="I17"/>
  <c r="H17"/>
  <c r="G17"/>
  <c r="F17"/>
  <c r="E17"/>
  <c r="D17"/>
  <c r="C17"/>
  <c r="B17"/>
  <c r="A17"/>
  <c r="Q16"/>
  <c r="P16"/>
  <c r="O16"/>
  <c r="N16"/>
  <c r="M16"/>
  <c r="L16"/>
  <c r="K16"/>
  <c r="J16"/>
  <c r="I16"/>
  <c r="H16"/>
  <c r="G16"/>
  <c r="F16"/>
  <c r="E16"/>
  <c r="D16"/>
  <c r="C16"/>
  <c r="B16"/>
  <c r="A16"/>
  <c r="Q15"/>
  <c r="P15"/>
  <c r="O15"/>
  <c r="N15"/>
  <c r="M15"/>
  <c r="L15"/>
  <c r="K15"/>
  <c r="J15"/>
  <c r="I15"/>
  <c r="H15"/>
  <c r="G15"/>
  <c r="F15"/>
  <c r="E15"/>
  <c r="D15"/>
  <c r="C15"/>
  <c r="B15"/>
  <c r="A15"/>
  <c r="Q14"/>
  <c r="P14"/>
  <c r="O14"/>
  <c r="N14"/>
  <c r="M14"/>
  <c r="L14"/>
  <c r="K14"/>
  <c r="J14"/>
  <c r="I14"/>
  <c r="H14"/>
  <c r="G14"/>
  <c r="F14"/>
  <c r="E14"/>
  <c r="D14"/>
  <c r="C14"/>
  <c r="B14"/>
  <c r="A14"/>
  <c r="Q13"/>
  <c r="P13"/>
  <c r="O13"/>
  <c r="N13"/>
  <c r="M13"/>
  <c r="L13"/>
  <c r="K13"/>
  <c r="J13"/>
  <c r="I13"/>
  <c r="H13"/>
  <c r="G13"/>
  <c r="F13"/>
  <c r="E13"/>
  <c r="D13"/>
  <c r="C13"/>
  <c r="B13"/>
  <c r="A13"/>
  <c r="Q12"/>
  <c r="P12"/>
  <c r="O12"/>
  <c r="N12"/>
  <c r="M12"/>
  <c r="L12"/>
  <c r="K12"/>
  <c r="J12"/>
  <c r="I12"/>
  <c r="H12"/>
  <c r="G12"/>
  <c r="F12"/>
  <c r="E12"/>
  <c r="D12"/>
  <c r="C12"/>
  <c r="B12"/>
  <c r="A12"/>
  <c r="Q11"/>
  <c r="P11"/>
  <c r="O11"/>
  <c r="N11"/>
  <c r="M11"/>
  <c r="L11"/>
  <c r="K11"/>
  <c r="J11"/>
  <c r="I11"/>
  <c r="H11"/>
  <c r="G11"/>
  <c r="F11"/>
  <c r="E11"/>
  <c r="D11"/>
  <c r="C11"/>
  <c r="B11"/>
  <c r="A11"/>
  <c r="Q10"/>
  <c r="P10"/>
  <c r="O10"/>
  <c r="N10"/>
  <c r="M10"/>
  <c r="L10"/>
  <c r="K10"/>
  <c r="J10"/>
  <c r="I10"/>
  <c r="H10"/>
  <c r="G10"/>
  <c r="F10"/>
  <c r="E10"/>
  <c r="D10"/>
  <c r="C10"/>
  <c r="B10"/>
  <c r="A10"/>
  <c r="Q9"/>
  <c r="P9"/>
  <c r="O9"/>
  <c r="N9"/>
  <c r="M9"/>
  <c r="L9"/>
  <c r="K9"/>
  <c r="J9"/>
  <c r="I9"/>
  <c r="H9"/>
  <c r="G9"/>
  <c r="F9"/>
  <c r="E9"/>
  <c r="D9"/>
  <c r="C9"/>
  <c r="B9"/>
  <c r="A9"/>
  <c r="Q8"/>
  <c r="Q21" s="1"/>
  <c r="Q57" s="1"/>
  <c r="P8"/>
  <c r="P21" s="1"/>
  <c r="P57" s="1"/>
  <c r="O8"/>
  <c r="O21" s="1"/>
  <c r="O57" s="1"/>
  <c r="N8"/>
  <c r="N21" s="1"/>
  <c r="N57" s="1"/>
  <c r="M8"/>
  <c r="M21" s="1"/>
  <c r="M57" s="1"/>
  <c r="L8"/>
  <c r="L21" s="1"/>
  <c r="L57" s="1"/>
  <c r="K8"/>
  <c r="K21" s="1"/>
  <c r="K57" s="1"/>
  <c r="J8"/>
  <c r="J21" s="1"/>
  <c r="J57" s="1"/>
  <c r="I8"/>
  <c r="I21" s="1"/>
  <c r="I57" s="1"/>
  <c r="H8"/>
  <c r="H21" s="1"/>
  <c r="H57" s="1"/>
  <c r="G8"/>
  <c r="G21" s="1"/>
  <c r="G57" s="1"/>
  <c r="F8"/>
  <c r="F21" s="1"/>
  <c r="F57" s="1"/>
  <c r="E8"/>
  <c r="E21" s="1"/>
  <c r="E57" s="1"/>
  <c r="D8"/>
  <c r="D21" s="1"/>
  <c r="D57" s="1"/>
  <c r="C8"/>
  <c r="C21" s="1"/>
  <c r="C57" s="1"/>
  <c r="B8"/>
  <c r="B21" s="1"/>
  <c r="B57" s="1"/>
  <c r="A8"/>
</calcChain>
</file>

<file path=xl/sharedStrings.xml><?xml version="1.0" encoding="utf-8"?>
<sst xmlns="http://schemas.openxmlformats.org/spreadsheetml/2006/main" count="65" uniqueCount="21">
  <si>
    <t>TABLE 116</t>
  </si>
  <si>
    <t>BACCALAUREATE DEGREES CONFERRED BY PUBLIC BACCALAUREATE AND HIGHER DEGREE-GRANTING INSTITUTIONS, BY GENDER AND ETHNICITY, FY 2011</t>
  </si>
  <si>
    <t>WOMEN</t>
  </si>
  <si>
    <t>MEN</t>
  </si>
  <si>
    <t>NON-</t>
  </si>
  <si>
    <t>RESIDENT</t>
  </si>
  <si>
    <t>AFRICAN</t>
  </si>
  <si>
    <t>AMERICAN</t>
  </si>
  <si>
    <t>OTHER /</t>
  </si>
  <si>
    <t>ALIEN</t>
  </si>
  <si>
    <t>INDIAN</t>
  </si>
  <si>
    <t>ASIAN</t>
  </si>
  <si>
    <t>HISPANIC</t>
  </si>
  <si>
    <t>WHITE</t>
  </si>
  <si>
    <t>UNKNOWN</t>
  </si>
  <si>
    <t>TOTAL</t>
  </si>
  <si>
    <t xml:space="preserve">  Subtotal</t>
  </si>
  <si>
    <t>SOURCE:  IPEDS C, Completions</t>
  </si>
  <si>
    <t>TABLE 117</t>
  </si>
  <si>
    <t>BACCALAUREATE DEGREES CONFERRED BY PRIVATE NOT-FOR-PROFIT (INDEPENDENT) BACCALAUREATE AND HIGHER DEGREE-GRANTING INSTITUTIONS, BY GENDER AND ETHNICITY, FY 2011</t>
  </si>
  <si>
    <t>STATE 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</si>
</sst>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NumberFormat="1" applyFont="1" applyFill="1" applyAlignment="1"/>
    <xf numFmtId="3" fontId="0" fillId="2" borderId="0" xfId="0" applyNumberFormat="1" applyFill="1"/>
    <xf numFmtId="0" fontId="0" fillId="2" borderId="0" xfId="0" applyFill="1" applyAlignment="1"/>
    <xf numFmtId="3" fontId="0" fillId="2" borderId="0" xfId="0" applyNumberFormat="1" applyFill="1" applyAlignment="1"/>
    <xf numFmtId="0" fontId="0" fillId="2" borderId="1" xfId="0" applyFill="1" applyBorder="1"/>
    <xf numFmtId="3" fontId="1" fillId="2" borderId="1" xfId="0" applyNumberFormat="1" applyFont="1" applyFill="1" applyBorder="1" applyAlignment="1">
      <alignment horizontal="centerContinuous"/>
    </xf>
    <xf numFmtId="3" fontId="2" fillId="2" borderId="1" xfId="0" applyNumberFormat="1" applyFont="1" applyFill="1" applyBorder="1" applyAlignment="1">
      <alignment horizontal="centerContinuous"/>
    </xf>
    <xf numFmtId="3" fontId="1" fillId="2" borderId="2" xfId="0" applyNumberFormat="1" applyFont="1" applyFill="1" applyBorder="1" applyAlignment="1">
      <alignment horizontal="centerContinuous"/>
    </xf>
    <xf numFmtId="0" fontId="0" fillId="2" borderId="0" xfId="0" applyFill="1"/>
    <xf numFmtId="3" fontId="1" fillId="2" borderId="0" xfId="0" applyNumberFormat="1" applyFont="1" applyFill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0" fillId="2" borderId="4" xfId="0" applyFill="1" applyBorder="1"/>
    <xf numFmtId="3" fontId="1" fillId="2" borderId="4" xfId="0" applyNumberFormat="1" applyFont="1" applyFill="1" applyBorder="1" applyAlignment="1"/>
    <xf numFmtId="3" fontId="1" fillId="2" borderId="5" xfId="0" applyNumberFormat="1" applyFont="1" applyFill="1" applyBorder="1" applyAlignment="1"/>
    <xf numFmtId="0" fontId="1" fillId="0" borderId="0" xfId="0" applyFont="1" applyFill="1" applyAlignment="1"/>
    <xf numFmtId="0" fontId="1" fillId="0" borderId="6" xfId="0" applyFont="1" applyFill="1" applyBorder="1" applyAlignment="1"/>
    <xf numFmtId="3" fontId="1" fillId="2" borderId="0" xfId="0" applyNumberFormat="1" applyFont="1" applyFill="1" applyAlignment="1"/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0" xfId="0" applyNumberFormat="1" applyFont="1" applyFill="1" applyAlignment="1"/>
    <xf numFmtId="3" fontId="1" fillId="0" borderId="0" xfId="0" applyNumberFormat="1" applyFont="1" applyFill="1" applyAlignment="1"/>
    <xf numFmtId="3" fontId="1" fillId="0" borderId="6" xfId="0" applyNumberFormat="1" applyFont="1" applyFill="1" applyBorder="1" applyAlignment="1"/>
    <xf numFmtId="3" fontId="1" fillId="2" borderId="3" xfId="0" applyNumberFormat="1" applyFont="1" applyFill="1" applyBorder="1" applyAlignment="1"/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/>
    <xf numFmtId="0" fontId="1" fillId="0" borderId="7" xfId="0" applyNumberFormat="1" applyFont="1" applyFill="1" applyBorder="1" applyAlignment="1"/>
    <xf numFmtId="0" fontId="1" fillId="0" borderId="8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9" xfId="0" applyNumberFormat="1" applyFont="1" applyFill="1" applyBorder="1" applyAlignment="1"/>
    <xf numFmtId="0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/>
    <xf numFmtId="3" fontId="1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s%20and%20Useful%20Data/table116_117_1112(dat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16 - Bacc Deg by Gend"/>
      <sheetName val="pivot"/>
      <sheetName val="Sheet2"/>
    </sheetNames>
    <sheetDataSet>
      <sheetData sheetId="0"/>
      <sheetData sheetId="1">
        <row r="6">
          <cell r="A6" t="str">
            <v>HSSU</v>
          </cell>
          <cell r="B6">
            <v>1</v>
          </cell>
          <cell r="C6">
            <v>76</v>
          </cell>
          <cell r="D6">
            <v>1</v>
          </cell>
          <cell r="E6">
            <v>0</v>
          </cell>
          <cell r="F6">
            <v>0</v>
          </cell>
          <cell r="G6">
            <v>13</v>
          </cell>
          <cell r="H6">
            <v>9</v>
          </cell>
          <cell r="I6">
            <v>100</v>
          </cell>
          <cell r="J6">
            <v>0</v>
          </cell>
          <cell r="K6">
            <v>23</v>
          </cell>
          <cell r="L6">
            <v>0</v>
          </cell>
          <cell r="M6">
            <v>0</v>
          </cell>
          <cell r="N6">
            <v>3</v>
          </cell>
          <cell r="O6">
            <v>10</v>
          </cell>
          <cell r="P6">
            <v>5</v>
          </cell>
          <cell r="Q6">
            <v>41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A7" t="str">
            <v>LINCOLN</v>
          </cell>
          <cell r="B7">
            <v>14</v>
          </cell>
          <cell r="C7">
            <v>64</v>
          </cell>
          <cell r="D7">
            <v>1</v>
          </cell>
          <cell r="E7">
            <v>4</v>
          </cell>
          <cell r="F7">
            <v>3</v>
          </cell>
          <cell r="G7">
            <v>102</v>
          </cell>
          <cell r="H7">
            <v>1</v>
          </cell>
          <cell r="I7">
            <v>189</v>
          </cell>
          <cell r="J7">
            <v>9</v>
          </cell>
          <cell r="K7">
            <v>59</v>
          </cell>
          <cell r="L7">
            <v>0</v>
          </cell>
          <cell r="M7">
            <v>1</v>
          </cell>
          <cell r="N7">
            <v>0</v>
          </cell>
          <cell r="O7">
            <v>56</v>
          </cell>
          <cell r="P7">
            <v>3</v>
          </cell>
          <cell r="Q7">
            <v>128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A8" t="str">
            <v>MSSU</v>
          </cell>
          <cell r="B8">
            <v>7</v>
          </cell>
          <cell r="C8">
            <v>10</v>
          </cell>
          <cell r="D8">
            <v>14</v>
          </cell>
          <cell r="E8">
            <v>5</v>
          </cell>
          <cell r="F8">
            <v>13</v>
          </cell>
          <cell r="G8">
            <v>450</v>
          </cell>
          <cell r="H8">
            <v>25</v>
          </cell>
          <cell r="I8">
            <v>525</v>
          </cell>
          <cell r="J8">
            <v>12</v>
          </cell>
          <cell r="K8">
            <v>15</v>
          </cell>
          <cell r="L8">
            <v>10</v>
          </cell>
          <cell r="M8">
            <v>6</v>
          </cell>
          <cell r="N8">
            <v>9</v>
          </cell>
          <cell r="O8">
            <v>265</v>
          </cell>
          <cell r="P8">
            <v>18</v>
          </cell>
          <cell r="Q8">
            <v>335</v>
          </cell>
          <cell r="R8">
            <v>0</v>
          </cell>
          <cell r="S8">
            <v>1</v>
          </cell>
          <cell r="T8">
            <v>0</v>
          </cell>
          <cell r="U8">
            <v>0</v>
          </cell>
        </row>
        <row r="9">
          <cell r="A9" t="str">
            <v>MO STATE</v>
          </cell>
          <cell r="B9">
            <v>181</v>
          </cell>
          <cell r="C9">
            <v>42</v>
          </cell>
          <cell r="D9">
            <v>17</v>
          </cell>
          <cell r="E9">
            <v>19</v>
          </cell>
          <cell r="F9">
            <v>28</v>
          </cell>
          <cell r="G9">
            <v>1472</v>
          </cell>
          <cell r="H9">
            <v>66</v>
          </cell>
          <cell r="I9">
            <v>1851</v>
          </cell>
          <cell r="J9">
            <v>52</v>
          </cell>
          <cell r="K9">
            <v>26</v>
          </cell>
          <cell r="L9">
            <v>6</v>
          </cell>
          <cell r="M9">
            <v>22</v>
          </cell>
          <cell r="N9">
            <v>35</v>
          </cell>
          <cell r="O9">
            <v>1061</v>
          </cell>
          <cell r="P9">
            <v>65</v>
          </cell>
          <cell r="Q9">
            <v>1280</v>
          </cell>
          <cell r="R9">
            <v>5</v>
          </cell>
          <cell r="S9">
            <v>21</v>
          </cell>
          <cell r="T9">
            <v>1</v>
          </cell>
          <cell r="U9">
            <v>12</v>
          </cell>
        </row>
        <row r="10">
          <cell r="A10" t="str">
            <v>MO S&amp;T</v>
          </cell>
          <cell r="B10">
            <v>18</v>
          </cell>
          <cell r="C10">
            <v>13</v>
          </cell>
          <cell r="D10">
            <v>0</v>
          </cell>
          <cell r="E10">
            <v>5</v>
          </cell>
          <cell r="F10">
            <v>6</v>
          </cell>
          <cell r="G10">
            <v>198</v>
          </cell>
          <cell r="H10">
            <v>5</v>
          </cell>
          <cell r="I10">
            <v>246</v>
          </cell>
          <cell r="J10">
            <v>29</v>
          </cell>
          <cell r="K10">
            <v>14</v>
          </cell>
          <cell r="L10">
            <v>5</v>
          </cell>
          <cell r="M10">
            <v>27</v>
          </cell>
          <cell r="N10">
            <v>25</v>
          </cell>
          <cell r="O10">
            <v>627</v>
          </cell>
          <cell r="P10">
            <v>24</v>
          </cell>
          <cell r="Q10">
            <v>751</v>
          </cell>
          <cell r="R10">
            <v>0</v>
          </cell>
          <cell r="S10">
            <v>1</v>
          </cell>
          <cell r="T10">
            <v>0</v>
          </cell>
          <cell r="U10">
            <v>0</v>
          </cell>
        </row>
        <row r="11">
          <cell r="A11" t="str">
            <v>MWSU</v>
          </cell>
          <cell r="B11">
            <v>3</v>
          </cell>
          <cell r="C11">
            <v>22</v>
          </cell>
          <cell r="D11">
            <v>3</v>
          </cell>
          <cell r="E11">
            <v>6</v>
          </cell>
          <cell r="F11">
            <v>6</v>
          </cell>
          <cell r="G11">
            <v>359</v>
          </cell>
          <cell r="H11">
            <v>7</v>
          </cell>
          <cell r="I11">
            <v>412</v>
          </cell>
          <cell r="J11">
            <v>0</v>
          </cell>
          <cell r="K11">
            <v>16</v>
          </cell>
          <cell r="L11">
            <v>3</v>
          </cell>
          <cell r="M11">
            <v>2</v>
          </cell>
          <cell r="N11">
            <v>5</v>
          </cell>
          <cell r="O11">
            <v>227</v>
          </cell>
          <cell r="P11">
            <v>7</v>
          </cell>
          <cell r="Q11">
            <v>264</v>
          </cell>
          <cell r="R11">
            <v>0</v>
          </cell>
          <cell r="S11">
            <v>6</v>
          </cell>
          <cell r="T11">
            <v>0</v>
          </cell>
          <cell r="U11">
            <v>4</v>
          </cell>
        </row>
        <row r="12">
          <cell r="A12" t="str">
            <v>NWMSU</v>
          </cell>
          <cell r="B12">
            <v>5</v>
          </cell>
          <cell r="C12">
            <v>14</v>
          </cell>
          <cell r="D12">
            <v>1</v>
          </cell>
          <cell r="E12">
            <v>2</v>
          </cell>
          <cell r="F12">
            <v>14</v>
          </cell>
          <cell r="G12">
            <v>563</v>
          </cell>
          <cell r="H12">
            <v>0</v>
          </cell>
          <cell r="I12">
            <v>607</v>
          </cell>
          <cell r="J12">
            <v>7</v>
          </cell>
          <cell r="K12">
            <v>16</v>
          </cell>
          <cell r="L12">
            <v>0</v>
          </cell>
          <cell r="M12">
            <v>5</v>
          </cell>
          <cell r="N12">
            <v>8</v>
          </cell>
          <cell r="O12">
            <v>466</v>
          </cell>
          <cell r="P12">
            <v>5</v>
          </cell>
          <cell r="Q12">
            <v>516</v>
          </cell>
          <cell r="R12">
            <v>0</v>
          </cell>
          <cell r="S12">
            <v>8</v>
          </cell>
          <cell r="T12">
            <v>2</v>
          </cell>
          <cell r="U12">
            <v>7</v>
          </cell>
        </row>
        <row r="13">
          <cell r="A13" t="str">
            <v>SEMO</v>
          </cell>
          <cell r="B13">
            <v>27</v>
          </cell>
          <cell r="C13">
            <v>62</v>
          </cell>
          <cell r="D13">
            <v>3</v>
          </cell>
          <cell r="E13">
            <v>1</v>
          </cell>
          <cell r="F13">
            <v>9</v>
          </cell>
          <cell r="G13">
            <v>736</v>
          </cell>
          <cell r="H13">
            <v>56</v>
          </cell>
          <cell r="I13">
            <v>895</v>
          </cell>
          <cell r="J13">
            <v>11</v>
          </cell>
          <cell r="K13">
            <v>46</v>
          </cell>
          <cell r="L13">
            <v>2</v>
          </cell>
          <cell r="M13">
            <v>6</v>
          </cell>
          <cell r="N13">
            <v>4</v>
          </cell>
          <cell r="O13">
            <v>513</v>
          </cell>
          <cell r="P13">
            <v>47</v>
          </cell>
          <cell r="Q13">
            <v>631</v>
          </cell>
          <cell r="R13">
            <v>0</v>
          </cell>
          <cell r="S13">
            <v>1</v>
          </cell>
          <cell r="T13">
            <v>0</v>
          </cell>
          <cell r="U13">
            <v>2</v>
          </cell>
        </row>
        <row r="14">
          <cell r="A14" t="str">
            <v>TRUMAN</v>
          </cell>
          <cell r="B14">
            <v>27</v>
          </cell>
          <cell r="C14">
            <v>27</v>
          </cell>
          <cell r="D14">
            <v>6</v>
          </cell>
          <cell r="E14">
            <v>18</v>
          </cell>
          <cell r="F14">
            <v>20</v>
          </cell>
          <cell r="G14">
            <v>632</v>
          </cell>
          <cell r="H14">
            <v>25</v>
          </cell>
          <cell r="I14">
            <v>756</v>
          </cell>
          <cell r="J14">
            <v>35</v>
          </cell>
          <cell r="K14">
            <v>20</v>
          </cell>
          <cell r="L14">
            <v>4</v>
          </cell>
          <cell r="M14">
            <v>12</v>
          </cell>
          <cell r="N14">
            <v>13</v>
          </cell>
          <cell r="O14">
            <v>373</v>
          </cell>
          <cell r="P14">
            <v>29</v>
          </cell>
          <cell r="Q14">
            <v>486</v>
          </cell>
          <cell r="R14">
            <v>0</v>
          </cell>
          <cell r="S14">
            <v>1</v>
          </cell>
          <cell r="T14">
            <v>0</v>
          </cell>
          <cell r="U14">
            <v>0</v>
          </cell>
        </row>
        <row r="15">
          <cell r="A15" t="str">
            <v>UCMO</v>
          </cell>
          <cell r="B15">
            <v>30</v>
          </cell>
          <cell r="C15">
            <v>57</v>
          </cell>
          <cell r="D15">
            <v>10</v>
          </cell>
          <cell r="E15">
            <v>10</v>
          </cell>
          <cell r="F15">
            <v>14</v>
          </cell>
          <cell r="G15">
            <v>873</v>
          </cell>
          <cell r="H15">
            <v>9</v>
          </cell>
          <cell r="I15">
            <v>1004</v>
          </cell>
          <cell r="J15">
            <v>23</v>
          </cell>
          <cell r="K15">
            <v>39</v>
          </cell>
          <cell r="L15">
            <v>5</v>
          </cell>
          <cell r="M15">
            <v>10</v>
          </cell>
          <cell r="N15">
            <v>16</v>
          </cell>
          <cell r="O15">
            <v>596</v>
          </cell>
          <cell r="P15">
            <v>16</v>
          </cell>
          <cell r="Q15">
            <v>705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UMC</v>
          </cell>
          <cell r="B16">
            <v>38</v>
          </cell>
          <cell r="C16">
            <v>153</v>
          </cell>
          <cell r="D16">
            <v>11</v>
          </cell>
          <cell r="E16">
            <v>80</v>
          </cell>
          <cell r="F16">
            <v>63</v>
          </cell>
          <cell r="G16">
            <v>2336</v>
          </cell>
          <cell r="H16">
            <v>63</v>
          </cell>
          <cell r="I16">
            <v>2757</v>
          </cell>
          <cell r="J16">
            <v>45</v>
          </cell>
          <cell r="K16">
            <v>71</v>
          </cell>
          <cell r="L16">
            <v>11</v>
          </cell>
          <cell r="M16">
            <v>57</v>
          </cell>
          <cell r="N16">
            <v>49</v>
          </cell>
          <cell r="O16">
            <v>2013</v>
          </cell>
          <cell r="P16">
            <v>70</v>
          </cell>
          <cell r="Q16">
            <v>2330</v>
          </cell>
          <cell r="R16">
            <v>0</v>
          </cell>
          <cell r="S16">
            <v>13</v>
          </cell>
          <cell r="T16">
            <v>0</v>
          </cell>
          <cell r="U16">
            <v>14</v>
          </cell>
        </row>
        <row r="17">
          <cell r="A17" t="str">
            <v>UMKC</v>
          </cell>
          <cell r="B17">
            <v>20</v>
          </cell>
          <cell r="C17">
            <v>118</v>
          </cell>
          <cell r="D17">
            <v>5</v>
          </cell>
          <cell r="E17">
            <v>52</v>
          </cell>
          <cell r="F17">
            <v>59</v>
          </cell>
          <cell r="G17">
            <v>586</v>
          </cell>
          <cell r="H17">
            <v>96</v>
          </cell>
          <cell r="I17">
            <v>943</v>
          </cell>
          <cell r="J17">
            <v>29</v>
          </cell>
          <cell r="K17">
            <v>42</v>
          </cell>
          <cell r="L17">
            <v>5</v>
          </cell>
          <cell r="M17">
            <v>32</v>
          </cell>
          <cell r="N17">
            <v>32</v>
          </cell>
          <cell r="O17">
            <v>362</v>
          </cell>
          <cell r="P17">
            <v>75</v>
          </cell>
          <cell r="Q17">
            <v>580</v>
          </cell>
          <cell r="R17">
            <v>1</v>
          </cell>
          <cell r="S17">
            <v>6</v>
          </cell>
          <cell r="T17">
            <v>0</v>
          </cell>
          <cell r="U17">
            <v>3</v>
          </cell>
        </row>
        <row r="18">
          <cell r="A18" t="str">
            <v>UMSL</v>
          </cell>
          <cell r="B18">
            <v>30</v>
          </cell>
          <cell r="C18">
            <v>218</v>
          </cell>
          <cell r="D18">
            <v>2</v>
          </cell>
          <cell r="E18">
            <v>31</v>
          </cell>
          <cell r="F18">
            <v>26</v>
          </cell>
          <cell r="G18">
            <v>830</v>
          </cell>
          <cell r="H18">
            <v>124</v>
          </cell>
          <cell r="I18">
            <v>1264</v>
          </cell>
          <cell r="J18">
            <v>24</v>
          </cell>
          <cell r="K18">
            <v>84</v>
          </cell>
          <cell r="L18">
            <v>1</v>
          </cell>
          <cell r="M18">
            <v>31</v>
          </cell>
          <cell r="N18">
            <v>15</v>
          </cell>
          <cell r="O18">
            <v>590</v>
          </cell>
          <cell r="P18">
            <v>80</v>
          </cell>
          <cell r="Q18">
            <v>828</v>
          </cell>
          <cell r="R18">
            <v>0</v>
          </cell>
          <cell r="S18">
            <v>3</v>
          </cell>
          <cell r="T18">
            <v>1</v>
          </cell>
          <cell r="U18">
            <v>2</v>
          </cell>
        </row>
        <row r="20">
          <cell r="A20" t="str">
            <v>AVILA</v>
          </cell>
          <cell r="B20">
            <v>0</v>
          </cell>
          <cell r="C20">
            <v>18</v>
          </cell>
          <cell r="D20">
            <v>3</v>
          </cell>
          <cell r="E20">
            <v>4</v>
          </cell>
          <cell r="F20">
            <v>8</v>
          </cell>
          <cell r="G20">
            <v>131</v>
          </cell>
          <cell r="H20">
            <v>3</v>
          </cell>
          <cell r="I20">
            <v>169</v>
          </cell>
          <cell r="J20">
            <v>9</v>
          </cell>
          <cell r="K20">
            <v>10</v>
          </cell>
          <cell r="L20">
            <v>0</v>
          </cell>
          <cell r="M20">
            <v>0</v>
          </cell>
          <cell r="N20">
            <v>6</v>
          </cell>
          <cell r="O20">
            <v>46</v>
          </cell>
          <cell r="P20">
            <v>5</v>
          </cell>
          <cell r="Q20">
            <v>76</v>
          </cell>
          <cell r="R20">
            <v>0</v>
          </cell>
          <cell r="S20">
            <v>2</v>
          </cell>
          <cell r="T20">
            <v>0</v>
          </cell>
          <cell r="U20">
            <v>0</v>
          </cell>
        </row>
        <row r="21">
          <cell r="A21" t="str">
            <v>CMU CLAS</v>
          </cell>
          <cell r="B21">
            <v>4</v>
          </cell>
          <cell r="C21">
            <v>3</v>
          </cell>
          <cell r="D21">
            <v>1</v>
          </cell>
          <cell r="E21">
            <v>0</v>
          </cell>
          <cell r="F21">
            <v>0</v>
          </cell>
          <cell r="G21">
            <v>97</v>
          </cell>
          <cell r="H21">
            <v>5</v>
          </cell>
          <cell r="I21">
            <v>110</v>
          </cell>
          <cell r="J21">
            <v>2</v>
          </cell>
          <cell r="K21">
            <v>4</v>
          </cell>
          <cell r="L21">
            <v>0</v>
          </cell>
          <cell r="M21">
            <v>2</v>
          </cell>
          <cell r="N21">
            <v>1</v>
          </cell>
          <cell r="O21">
            <v>70</v>
          </cell>
          <cell r="P21">
            <v>8</v>
          </cell>
          <cell r="Q21">
            <v>87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 t="str">
            <v>COFO</v>
          </cell>
          <cell r="B22">
            <v>4</v>
          </cell>
          <cell r="C22">
            <v>3</v>
          </cell>
          <cell r="D22">
            <v>0</v>
          </cell>
          <cell r="E22">
            <v>2</v>
          </cell>
          <cell r="F22">
            <v>3</v>
          </cell>
          <cell r="G22">
            <v>190</v>
          </cell>
          <cell r="H22">
            <v>1</v>
          </cell>
          <cell r="I22">
            <v>205</v>
          </cell>
          <cell r="J22">
            <v>2</v>
          </cell>
          <cell r="K22">
            <v>2</v>
          </cell>
          <cell r="L22">
            <v>0</v>
          </cell>
          <cell r="M22">
            <v>0</v>
          </cell>
          <cell r="N22">
            <v>8</v>
          </cell>
          <cell r="O22">
            <v>140</v>
          </cell>
          <cell r="P22">
            <v>1</v>
          </cell>
          <cell r="Q22">
            <v>157</v>
          </cell>
          <cell r="R22">
            <v>0</v>
          </cell>
          <cell r="S22">
            <v>2</v>
          </cell>
          <cell r="T22">
            <v>0</v>
          </cell>
          <cell r="U22">
            <v>4</v>
          </cell>
        </row>
        <row r="23">
          <cell r="A23" t="str">
            <v>COLUMBIA</v>
          </cell>
          <cell r="B23">
            <v>16</v>
          </cell>
          <cell r="C23">
            <v>348</v>
          </cell>
          <cell r="D23">
            <v>15</v>
          </cell>
          <cell r="E23">
            <v>26</v>
          </cell>
          <cell r="F23">
            <v>80</v>
          </cell>
          <cell r="G23">
            <v>969</v>
          </cell>
          <cell r="H23">
            <v>280</v>
          </cell>
          <cell r="I23">
            <v>1744</v>
          </cell>
          <cell r="J23">
            <v>15</v>
          </cell>
          <cell r="K23">
            <v>176</v>
          </cell>
          <cell r="L23">
            <v>8</v>
          </cell>
          <cell r="M23">
            <v>22</v>
          </cell>
          <cell r="N23">
            <v>87</v>
          </cell>
          <cell r="O23">
            <v>697</v>
          </cell>
          <cell r="P23">
            <v>156</v>
          </cell>
          <cell r="Q23">
            <v>1166</v>
          </cell>
          <cell r="R23">
            <v>1</v>
          </cell>
          <cell r="S23">
            <v>9</v>
          </cell>
          <cell r="T23">
            <v>3</v>
          </cell>
          <cell r="U23">
            <v>2</v>
          </cell>
        </row>
        <row r="24">
          <cell r="A24" t="str">
            <v>CULVER</v>
          </cell>
          <cell r="B24">
            <v>0</v>
          </cell>
          <cell r="C24">
            <v>4</v>
          </cell>
          <cell r="D24">
            <v>0</v>
          </cell>
          <cell r="E24">
            <v>0</v>
          </cell>
          <cell r="F24">
            <v>1</v>
          </cell>
          <cell r="G24">
            <v>87</v>
          </cell>
          <cell r="H24">
            <v>1</v>
          </cell>
          <cell r="I24">
            <v>93</v>
          </cell>
          <cell r="J24">
            <v>3</v>
          </cell>
          <cell r="K24">
            <v>8</v>
          </cell>
          <cell r="L24">
            <v>3</v>
          </cell>
          <cell r="M24">
            <v>0</v>
          </cell>
          <cell r="N24">
            <v>2</v>
          </cell>
          <cell r="O24">
            <v>66</v>
          </cell>
          <cell r="P24">
            <v>0</v>
          </cell>
          <cell r="Q24">
            <v>82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DRURY</v>
          </cell>
          <cell r="B25">
            <v>20</v>
          </cell>
          <cell r="C25">
            <v>20</v>
          </cell>
          <cell r="D25">
            <v>9</v>
          </cell>
          <cell r="E25">
            <v>7</v>
          </cell>
          <cell r="F25">
            <v>14</v>
          </cell>
          <cell r="G25">
            <v>688</v>
          </cell>
          <cell r="H25">
            <v>0</v>
          </cell>
          <cell r="I25">
            <v>758</v>
          </cell>
          <cell r="J25">
            <v>13</v>
          </cell>
          <cell r="K25">
            <v>10</v>
          </cell>
          <cell r="L25">
            <v>2</v>
          </cell>
          <cell r="M25">
            <v>7</v>
          </cell>
          <cell r="N25">
            <v>7</v>
          </cell>
          <cell r="O25">
            <v>366</v>
          </cell>
          <cell r="P25">
            <v>0</v>
          </cell>
          <cell r="Q25">
            <v>407</v>
          </cell>
          <cell r="R25">
            <v>0</v>
          </cell>
          <cell r="S25">
            <v>0</v>
          </cell>
          <cell r="T25">
            <v>2</v>
          </cell>
          <cell r="U25">
            <v>0</v>
          </cell>
        </row>
        <row r="26">
          <cell r="A26" t="str">
            <v>EVANGLE</v>
          </cell>
          <cell r="B26">
            <v>0</v>
          </cell>
          <cell r="C26">
            <v>3</v>
          </cell>
          <cell r="D26">
            <v>1</v>
          </cell>
          <cell r="E26">
            <v>3</v>
          </cell>
          <cell r="F26">
            <v>8</v>
          </cell>
          <cell r="G26">
            <v>168</v>
          </cell>
          <cell r="H26">
            <v>19</v>
          </cell>
          <cell r="I26">
            <v>204</v>
          </cell>
          <cell r="J26">
            <v>0</v>
          </cell>
          <cell r="K26">
            <v>6</v>
          </cell>
          <cell r="L26">
            <v>1</v>
          </cell>
          <cell r="M26">
            <v>2</v>
          </cell>
          <cell r="N26">
            <v>10</v>
          </cell>
          <cell r="O26">
            <v>144</v>
          </cell>
          <cell r="P26">
            <v>11</v>
          </cell>
          <cell r="Q26">
            <v>176</v>
          </cell>
          <cell r="R26">
            <v>0</v>
          </cell>
          <cell r="S26">
            <v>2</v>
          </cell>
          <cell r="T26">
            <v>0</v>
          </cell>
          <cell r="U26">
            <v>2</v>
          </cell>
        </row>
        <row r="27">
          <cell r="A27" t="str">
            <v>FONTBOONE</v>
          </cell>
          <cell r="B27">
            <v>2</v>
          </cell>
          <cell r="C27">
            <v>122</v>
          </cell>
          <cell r="D27">
            <v>1</v>
          </cell>
          <cell r="E27">
            <v>1</v>
          </cell>
          <cell r="F27">
            <v>1</v>
          </cell>
          <cell r="G27">
            <v>186</v>
          </cell>
          <cell r="H27">
            <v>2</v>
          </cell>
          <cell r="I27">
            <v>315</v>
          </cell>
          <cell r="J27">
            <v>3</v>
          </cell>
          <cell r="K27">
            <v>24</v>
          </cell>
          <cell r="L27">
            <v>1</v>
          </cell>
          <cell r="M27">
            <v>2</v>
          </cell>
          <cell r="N27">
            <v>1</v>
          </cell>
          <cell r="O27">
            <v>96</v>
          </cell>
          <cell r="P27">
            <v>1</v>
          </cell>
          <cell r="Q27">
            <v>128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HLG</v>
          </cell>
          <cell r="B28">
            <v>6</v>
          </cell>
          <cell r="C28">
            <v>1</v>
          </cell>
          <cell r="D28">
            <v>1</v>
          </cell>
          <cell r="E28">
            <v>1</v>
          </cell>
          <cell r="F28">
            <v>2</v>
          </cell>
          <cell r="G28">
            <v>134</v>
          </cell>
          <cell r="H28">
            <v>2</v>
          </cell>
          <cell r="I28">
            <v>149</v>
          </cell>
          <cell r="J28">
            <v>5</v>
          </cell>
          <cell r="K28">
            <v>2</v>
          </cell>
          <cell r="L28">
            <v>1</v>
          </cell>
          <cell r="M28">
            <v>0</v>
          </cell>
          <cell r="N28">
            <v>2</v>
          </cell>
          <cell r="O28">
            <v>66</v>
          </cell>
          <cell r="P28">
            <v>0</v>
          </cell>
          <cell r="Q28">
            <v>77</v>
          </cell>
          <cell r="R28">
            <v>0</v>
          </cell>
          <cell r="S28">
            <v>2</v>
          </cell>
          <cell r="T28">
            <v>1</v>
          </cell>
          <cell r="U28">
            <v>0</v>
          </cell>
        </row>
        <row r="29">
          <cell r="A29" t="str">
            <v>LINDENWOOD</v>
          </cell>
          <cell r="B29">
            <v>57</v>
          </cell>
          <cell r="C29">
            <v>157</v>
          </cell>
          <cell r="D29">
            <v>6</v>
          </cell>
          <cell r="E29">
            <v>5</v>
          </cell>
          <cell r="F29">
            <v>4</v>
          </cell>
          <cell r="G29">
            <v>506</v>
          </cell>
          <cell r="H29">
            <v>69</v>
          </cell>
          <cell r="I29">
            <v>809</v>
          </cell>
          <cell r="J29">
            <v>75</v>
          </cell>
          <cell r="K29">
            <v>37</v>
          </cell>
          <cell r="L29">
            <v>1</v>
          </cell>
          <cell r="M29">
            <v>0</v>
          </cell>
          <cell r="N29">
            <v>6</v>
          </cell>
          <cell r="O29">
            <v>324</v>
          </cell>
          <cell r="P29">
            <v>50</v>
          </cell>
          <cell r="Q29">
            <v>503</v>
          </cell>
          <cell r="R29">
            <v>1</v>
          </cell>
          <cell r="S29">
            <v>4</v>
          </cell>
          <cell r="T29">
            <v>0</v>
          </cell>
          <cell r="U29">
            <v>10</v>
          </cell>
        </row>
        <row r="30">
          <cell r="A30" t="str">
            <v>MARYVILLE</v>
          </cell>
          <cell r="B30">
            <v>1</v>
          </cell>
          <cell r="C30">
            <v>24</v>
          </cell>
          <cell r="D30">
            <v>0</v>
          </cell>
          <cell r="E30">
            <v>5</v>
          </cell>
          <cell r="F30">
            <v>5</v>
          </cell>
          <cell r="G30">
            <v>380</v>
          </cell>
          <cell r="H30">
            <v>34</v>
          </cell>
          <cell r="I30">
            <v>454</v>
          </cell>
          <cell r="J30">
            <v>0</v>
          </cell>
          <cell r="K30">
            <v>5</v>
          </cell>
          <cell r="L30">
            <v>0</v>
          </cell>
          <cell r="M30">
            <v>5</v>
          </cell>
          <cell r="N30">
            <v>3</v>
          </cell>
          <cell r="O30">
            <v>124</v>
          </cell>
          <cell r="P30">
            <v>13</v>
          </cell>
          <cell r="Q30">
            <v>150</v>
          </cell>
          <cell r="R30">
            <v>0</v>
          </cell>
          <cell r="S30">
            <v>5</v>
          </cell>
          <cell r="T30">
            <v>0</v>
          </cell>
          <cell r="U30">
            <v>0</v>
          </cell>
        </row>
        <row r="31">
          <cell r="A31" t="str">
            <v>MO BAP</v>
          </cell>
          <cell r="B31">
            <v>9</v>
          </cell>
          <cell r="C31">
            <v>8</v>
          </cell>
          <cell r="D31">
            <v>1</v>
          </cell>
          <cell r="E31">
            <v>1</v>
          </cell>
          <cell r="F31">
            <v>5</v>
          </cell>
          <cell r="G31">
            <v>237</v>
          </cell>
          <cell r="H31">
            <v>9</v>
          </cell>
          <cell r="I31">
            <v>270</v>
          </cell>
          <cell r="J31">
            <v>7</v>
          </cell>
          <cell r="K31">
            <v>3</v>
          </cell>
          <cell r="L31">
            <v>1</v>
          </cell>
          <cell r="M31">
            <v>1</v>
          </cell>
          <cell r="N31">
            <v>4</v>
          </cell>
          <cell r="O31">
            <v>105</v>
          </cell>
          <cell r="P31">
            <v>7</v>
          </cell>
          <cell r="Q31">
            <v>128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MO VAL</v>
          </cell>
          <cell r="B32">
            <v>3</v>
          </cell>
          <cell r="C32">
            <v>9</v>
          </cell>
          <cell r="D32">
            <v>0</v>
          </cell>
          <cell r="E32">
            <v>1</v>
          </cell>
          <cell r="F32">
            <v>7</v>
          </cell>
          <cell r="G32">
            <v>74</v>
          </cell>
          <cell r="H32">
            <v>0</v>
          </cell>
          <cell r="I32">
            <v>101</v>
          </cell>
          <cell r="J32">
            <v>3</v>
          </cell>
          <cell r="K32">
            <v>24</v>
          </cell>
          <cell r="L32">
            <v>0</v>
          </cell>
          <cell r="M32">
            <v>0</v>
          </cell>
          <cell r="N32">
            <v>4</v>
          </cell>
          <cell r="O32">
            <v>63</v>
          </cell>
          <cell r="P32">
            <v>0</v>
          </cell>
          <cell r="Q32">
            <v>104</v>
          </cell>
          <cell r="R32">
            <v>0</v>
          </cell>
          <cell r="S32">
            <v>7</v>
          </cell>
          <cell r="T32">
            <v>0</v>
          </cell>
          <cell r="U32">
            <v>10</v>
          </cell>
        </row>
        <row r="33">
          <cell r="A33" t="str">
            <v>PARK</v>
          </cell>
          <cell r="B33">
            <v>26</v>
          </cell>
          <cell r="C33">
            <v>254</v>
          </cell>
          <cell r="D33">
            <v>6</v>
          </cell>
          <cell r="E33">
            <v>19</v>
          </cell>
          <cell r="F33">
            <v>234</v>
          </cell>
          <cell r="G33">
            <v>723</v>
          </cell>
          <cell r="H33">
            <v>1</v>
          </cell>
          <cell r="I33">
            <v>1263</v>
          </cell>
          <cell r="J33">
            <v>27</v>
          </cell>
          <cell r="K33">
            <v>225</v>
          </cell>
          <cell r="L33">
            <v>6</v>
          </cell>
          <cell r="M33">
            <v>19</v>
          </cell>
          <cell r="N33">
            <v>149</v>
          </cell>
          <cell r="O33">
            <v>681</v>
          </cell>
          <cell r="P33">
            <v>0</v>
          </cell>
          <cell r="Q33">
            <v>1107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 t="str">
            <v>ROCKHURST</v>
          </cell>
          <cell r="B34">
            <v>1</v>
          </cell>
          <cell r="C34">
            <v>17</v>
          </cell>
          <cell r="D34">
            <v>1</v>
          </cell>
          <cell r="E34">
            <v>6</v>
          </cell>
          <cell r="F34">
            <v>18</v>
          </cell>
          <cell r="G34">
            <v>228</v>
          </cell>
          <cell r="H34">
            <v>22</v>
          </cell>
          <cell r="I34">
            <v>317</v>
          </cell>
          <cell r="J34">
            <v>1</v>
          </cell>
          <cell r="K34">
            <v>6</v>
          </cell>
          <cell r="L34">
            <v>0</v>
          </cell>
          <cell r="M34">
            <v>9</v>
          </cell>
          <cell r="N34">
            <v>8</v>
          </cell>
          <cell r="O34">
            <v>138</v>
          </cell>
          <cell r="P34">
            <v>7</v>
          </cell>
          <cell r="Q34">
            <v>169</v>
          </cell>
          <cell r="R34">
            <v>3</v>
          </cell>
          <cell r="S34">
            <v>21</v>
          </cell>
          <cell r="T34">
            <v>0</v>
          </cell>
          <cell r="U34">
            <v>0</v>
          </cell>
        </row>
        <row r="35">
          <cell r="A35" t="str">
            <v>SLU</v>
          </cell>
          <cell r="B35">
            <v>34</v>
          </cell>
          <cell r="C35">
            <v>56</v>
          </cell>
          <cell r="D35">
            <v>2</v>
          </cell>
          <cell r="E35">
            <v>54</v>
          </cell>
          <cell r="F35">
            <v>39</v>
          </cell>
          <cell r="G35">
            <v>831</v>
          </cell>
          <cell r="H35">
            <v>63</v>
          </cell>
          <cell r="I35">
            <v>1100</v>
          </cell>
          <cell r="J35">
            <v>39</v>
          </cell>
          <cell r="K35">
            <v>28</v>
          </cell>
          <cell r="L35">
            <v>0</v>
          </cell>
          <cell r="M35">
            <v>58</v>
          </cell>
          <cell r="N35">
            <v>34</v>
          </cell>
          <cell r="O35">
            <v>471</v>
          </cell>
          <cell r="P35">
            <v>41</v>
          </cell>
          <cell r="Q35">
            <v>682</v>
          </cell>
          <cell r="R35">
            <v>0</v>
          </cell>
          <cell r="S35">
            <v>21</v>
          </cell>
          <cell r="T35">
            <v>0</v>
          </cell>
          <cell r="U35">
            <v>11</v>
          </cell>
        </row>
        <row r="36">
          <cell r="A36" t="str">
            <v>SBU</v>
          </cell>
          <cell r="B36">
            <v>0</v>
          </cell>
          <cell r="C36">
            <v>6</v>
          </cell>
          <cell r="D36">
            <v>1</v>
          </cell>
          <cell r="E36">
            <v>4</v>
          </cell>
          <cell r="F36">
            <v>2</v>
          </cell>
          <cell r="G36">
            <v>246</v>
          </cell>
          <cell r="H36">
            <v>8</v>
          </cell>
          <cell r="I36">
            <v>267</v>
          </cell>
          <cell r="J36">
            <v>0</v>
          </cell>
          <cell r="K36">
            <v>7</v>
          </cell>
          <cell r="L36">
            <v>2</v>
          </cell>
          <cell r="M36">
            <v>1</v>
          </cell>
          <cell r="N36">
            <v>1</v>
          </cell>
          <cell r="O36">
            <v>135</v>
          </cell>
          <cell r="P36">
            <v>6</v>
          </cell>
          <cell r="Q36">
            <v>152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STEPHENS</v>
          </cell>
          <cell r="B37">
            <v>1</v>
          </cell>
          <cell r="C37">
            <v>19</v>
          </cell>
          <cell r="D37">
            <v>2</v>
          </cell>
          <cell r="E37">
            <v>3</v>
          </cell>
          <cell r="F37">
            <v>6</v>
          </cell>
          <cell r="G37">
            <v>160</v>
          </cell>
          <cell r="H37">
            <v>0</v>
          </cell>
          <cell r="I37">
            <v>194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</v>
          </cell>
          <cell r="O37">
            <v>5</v>
          </cell>
          <cell r="P37">
            <v>0</v>
          </cell>
          <cell r="Q37">
            <v>6</v>
          </cell>
          <cell r="R37">
            <v>1</v>
          </cell>
          <cell r="S37">
            <v>2</v>
          </cell>
          <cell r="T37">
            <v>0</v>
          </cell>
          <cell r="U37">
            <v>0</v>
          </cell>
        </row>
        <row r="38">
          <cell r="A38" t="str">
            <v>WUSTL</v>
          </cell>
          <cell r="B38">
            <v>66</v>
          </cell>
          <cell r="C38">
            <v>82</v>
          </cell>
          <cell r="D38">
            <v>0</v>
          </cell>
          <cell r="E38">
            <v>109</v>
          </cell>
          <cell r="F38">
            <v>66</v>
          </cell>
          <cell r="G38">
            <v>562</v>
          </cell>
          <cell r="H38">
            <v>74</v>
          </cell>
          <cell r="I38">
            <v>995</v>
          </cell>
          <cell r="J38">
            <v>54</v>
          </cell>
          <cell r="K38">
            <v>52</v>
          </cell>
          <cell r="L38">
            <v>0</v>
          </cell>
          <cell r="M38">
            <v>142</v>
          </cell>
          <cell r="N38">
            <v>33</v>
          </cell>
          <cell r="O38">
            <v>644</v>
          </cell>
          <cell r="P38">
            <v>94</v>
          </cell>
          <cell r="Q38">
            <v>1049</v>
          </cell>
          <cell r="R38">
            <v>0</v>
          </cell>
          <cell r="S38">
            <v>36</v>
          </cell>
          <cell r="T38">
            <v>0</v>
          </cell>
          <cell r="U38">
            <v>30</v>
          </cell>
        </row>
        <row r="39">
          <cell r="A39" t="str">
            <v>WEBSTER</v>
          </cell>
          <cell r="B39">
            <v>0</v>
          </cell>
          <cell r="C39">
            <v>101</v>
          </cell>
          <cell r="D39">
            <v>1</v>
          </cell>
          <cell r="E39">
            <v>14</v>
          </cell>
          <cell r="F39">
            <v>30</v>
          </cell>
          <cell r="G39">
            <v>381</v>
          </cell>
          <cell r="H39">
            <v>181</v>
          </cell>
          <cell r="I39">
            <v>708</v>
          </cell>
          <cell r="J39">
            <v>0</v>
          </cell>
          <cell r="K39">
            <v>32</v>
          </cell>
          <cell r="L39">
            <v>0</v>
          </cell>
          <cell r="M39">
            <v>12</v>
          </cell>
          <cell r="N39">
            <v>6</v>
          </cell>
          <cell r="O39">
            <v>290</v>
          </cell>
          <cell r="P39">
            <v>169</v>
          </cell>
          <cell r="Q39">
            <v>510</v>
          </cell>
          <cell r="R39">
            <v>0</v>
          </cell>
          <cell r="S39">
            <v>0</v>
          </cell>
          <cell r="T39">
            <v>0</v>
          </cell>
          <cell r="U39">
            <v>1</v>
          </cell>
        </row>
        <row r="40">
          <cell r="A40" t="str">
            <v>WESTMINSTER</v>
          </cell>
          <cell r="B40">
            <v>17</v>
          </cell>
          <cell r="C40">
            <v>1</v>
          </cell>
          <cell r="D40">
            <v>1</v>
          </cell>
          <cell r="E40">
            <v>2</v>
          </cell>
          <cell r="F40">
            <v>2</v>
          </cell>
          <cell r="G40">
            <v>78</v>
          </cell>
          <cell r="H40">
            <v>2</v>
          </cell>
          <cell r="I40">
            <v>109</v>
          </cell>
          <cell r="J40">
            <v>34</v>
          </cell>
          <cell r="K40">
            <v>0</v>
          </cell>
          <cell r="L40">
            <v>1</v>
          </cell>
          <cell r="M40">
            <v>2</v>
          </cell>
          <cell r="N40">
            <v>2</v>
          </cell>
          <cell r="O40">
            <v>89</v>
          </cell>
          <cell r="P40">
            <v>2</v>
          </cell>
          <cell r="Q40">
            <v>136</v>
          </cell>
          <cell r="R40">
            <v>1</v>
          </cell>
          <cell r="S40">
            <v>5</v>
          </cell>
          <cell r="T40">
            <v>5</v>
          </cell>
          <cell r="U40">
            <v>1</v>
          </cell>
        </row>
        <row r="41">
          <cell r="A41" t="str">
            <v>WM JEWELL</v>
          </cell>
          <cell r="B41">
            <v>2</v>
          </cell>
          <cell r="C41">
            <v>4</v>
          </cell>
          <cell r="D41">
            <v>0</v>
          </cell>
          <cell r="E41">
            <v>4</v>
          </cell>
          <cell r="F41">
            <v>7</v>
          </cell>
          <cell r="G41">
            <v>194</v>
          </cell>
          <cell r="H41">
            <v>1</v>
          </cell>
          <cell r="I41">
            <v>212</v>
          </cell>
          <cell r="J41">
            <v>2</v>
          </cell>
          <cell r="K41">
            <v>4</v>
          </cell>
          <cell r="L41">
            <v>2</v>
          </cell>
          <cell r="M41">
            <v>2</v>
          </cell>
          <cell r="N41">
            <v>8</v>
          </cell>
          <cell r="O41">
            <v>115</v>
          </cell>
          <cell r="P41">
            <v>2</v>
          </cell>
          <cell r="Q41">
            <v>135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 t="str">
            <v>WM WOODS</v>
          </cell>
          <cell r="B42">
            <v>0</v>
          </cell>
          <cell r="C42">
            <v>5</v>
          </cell>
          <cell r="D42">
            <v>2</v>
          </cell>
          <cell r="E42">
            <v>1</v>
          </cell>
          <cell r="F42">
            <v>3</v>
          </cell>
          <cell r="G42">
            <v>141</v>
          </cell>
          <cell r="H42">
            <v>9</v>
          </cell>
          <cell r="I42">
            <v>162</v>
          </cell>
          <cell r="J42">
            <v>0</v>
          </cell>
          <cell r="K42">
            <v>5</v>
          </cell>
          <cell r="L42">
            <v>0</v>
          </cell>
          <cell r="M42">
            <v>0</v>
          </cell>
          <cell r="N42">
            <v>0</v>
          </cell>
          <cell r="O42">
            <v>53</v>
          </cell>
          <cell r="P42">
            <v>3</v>
          </cell>
          <cell r="Q42">
            <v>61</v>
          </cell>
          <cell r="R42">
            <v>0</v>
          </cell>
          <cell r="S42">
            <v>1</v>
          </cell>
          <cell r="T42">
            <v>0</v>
          </cell>
          <cell r="U4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="60" zoomScaleNormal="100" workbookViewId="0">
      <selection activeCell="T16" sqref="T16"/>
    </sheetView>
  </sheetViews>
  <sheetFormatPr defaultColWidth="11.140625" defaultRowHeight="15"/>
  <cols>
    <col min="1" max="1" width="24.28515625" style="3" customWidth="1"/>
    <col min="2" max="2" width="9" style="4" bestFit="1" customWidth="1"/>
    <col min="3" max="4" width="9.85546875" style="4" bestFit="1" customWidth="1"/>
    <col min="5" max="5" width="6" style="4" bestFit="1" customWidth="1"/>
    <col min="6" max="6" width="8.7109375" style="4" bestFit="1" customWidth="1"/>
    <col min="7" max="7" width="7" style="4" bestFit="1" customWidth="1"/>
    <col min="8" max="8" width="9.5703125" style="4" bestFit="1" customWidth="1"/>
    <col min="9" max="9" width="7" style="4" bestFit="1" customWidth="1"/>
    <col min="10" max="10" width="9" style="4" bestFit="1" customWidth="1"/>
    <col min="11" max="12" width="9.85546875" style="4" bestFit="1" customWidth="1"/>
    <col min="13" max="13" width="6.140625" style="4" bestFit="1" customWidth="1"/>
    <col min="14" max="14" width="8.7109375" style="4" bestFit="1" customWidth="1"/>
    <col min="15" max="15" width="7" style="4" bestFit="1" customWidth="1"/>
    <col min="16" max="16" width="9.5703125" style="4" bestFit="1" customWidth="1"/>
    <col min="17" max="17" width="7" style="4" bestFit="1" customWidth="1"/>
    <col min="18" max="16384" width="11.140625" style="3"/>
  </cols>
  <sheetData>
    <row r="1" spans="1:20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12.75" customHeight="1" thickBot="1">
      <c r="A2" s="1" t="s">
        <v>1</v>
      </c>
    </row>
    <row r="3" spans="1:20" ht="12.75" customHeight="1" thickTop="1">
      <c r="A3" s="5"/>
      <c r="B3" s="6" t="s">
        <v>2</v>
      </c>
      <c r="C3" s="7"/>
      <c r="D3" s="7"/>
      <c r="E3" s="7"/>
      <c r="F3" s="7"/>
      <c r="G3" s="7"/>
      <c r="H3" s="7"/>
      <c r="I3" s="7"/>
      <c r="J3" s="8" t="s">
        <v>3</v>
      </c>
      <c r="K3" s="7"/>
      <c r="L3" s="7"/>
      <c r="M3" s="7"/>
      <c r="N3" s="7"/>
      <c r="O3" s="7"/>
      <c r="P3" s="7"/>
      <c r="Q3" s="7"/>
    </row>
    <row r="4" spans="1:20" ht="12.75" customHeight="1">
      <c r="A4" s="9"/>
      <c r="B4" s="10" t="s">
        <v>4</v>
      </c>
      <c r="C4" s="10"/>
      <c r="D4" s="10"/>
      <c r="E4" s="10"/>
      <c r="F4" s="10"/>
      <c r="G4" s="10"/>
      <c r="H4" s="10"/>
      <c r="I4" s="10"/>
      <c r="J4" s="11" t="s">
        <v>4</v>
      </c>
      <c r="K4" s="10"/>
      <c r="L4" s="10"/>
      <c r="M4" s="10"/>
      <c r="N4" s="10"/>
      <c r="O4" s="10"/>
      <c r="P4" s="10"/>
      <c r="Q4" s="10"/>
      <c r="R4" s="12"/>
      <c r="S4" s="12"/>
      <c r="T4" s="12"/>
    </row>
    <row r="5" spans="1:20" ht="12.75" customHeight="1">
      <c r="A5" s="9"/>
      <c r="B5" s="10" t="s">
        <v>5</v>
      </c>
      <c r="C5" s="10" t="s">
        <v>6</v>
      </c>
      <c r="D5" s="10" t="s">
        <v>7</v>
      </c>
      <c r="E5" s="10"/>
      <c r="F5" s="10"/>
      <c r="G5" s="10"/>
      <c r="H5" s="10" t="s">
        <v>8</v>
      </c>
      <c r="I5" s="10"/>
      <c r="J5" s="11" t="s">
        <v>5</v>
      </c>
      <c r="K5" s="10" t="s">
        <v>6</v>
      </c>
      <c r="L5" s="10" t="s">
        <v>7</v>
      </c>
      <c r="M5" s="10"/>
      <c r="N5" s="10"/>
      <c r="O5" s="10"/>
      <c r="P5" s="10" t="s">
        <v>8</v>
      </c>
      <c r="Q5" s="10"/>
      <c r="R5" s="12"/>
      <c r="S5" s="12"/>
      <c r="T5" s="12"/>
    </row>
    <row r="6" spans="1:20" ht="12.75" customHeight="1">
      <c r="A6" s="9"/>
      <c r="B6" s="10" t="s">
        <v>9</v>
      </c>
      <c r="C6" s="10" t="s">
        <v>7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1" t="s">
        <v>9</v>
      </c>
      <c r="K6" s="10" t="s">
        <v>7</v>
      </c>
      <c r="L6" s="10" t="s">
        <v>10</v>
      </c>
      <c r="M6" s="10" t="s">
        <v>11</v>
      </c>
      <c r="N6" s="10" t="s">
        <v>12</v>
      </c>
      <c r="O6" s="10" t="s">
        <v>13</v>
      </c>
      <c r="P6" s="10" t="s">
        <v>14</v>
      </c>
      <c r="Q6" s="10" t="s">
        <v>15</v>
      </c>
      <c r="R6" s="12"/>
      <c r="S6" s="12"/>
      <c r="T6" s="12"/>
    </row>
    <row r="7" spans="1:20" ht="12.75" customHeight="1">
      <c r="A7" s="13"/>
      <c r="B7" s="14"/>
      <c r="C7" s="14"/>
      <c r="D7" s="14"/>
      <c r="E7" s="14"/>
      <c r="F7" s="14"/>
      <c r="G7" s="14"/>
      <c r="H7" s="14"/>
      <c r="I7" s="14"/>
      <c r="J7" s="15"/>
      <c r="K7" s="14"/>
      <c r="L7" s="14"/>
      <c r="M7" s="14"/>
      <c r="N7" s="14"/>
      <c r="O7" s="14"/>
      <c r="P7" s="14"/>
      <c r="Q7" s="14"/>
      <c r="R7" s="12"/>
      <c r="S7" s="12"/>
      <c r="T7" s="12"/>
    </row>
    <row r="8" spans="1:20" ht="12.75" customHeight="1">
      <c r="A8" s="16" t="str">
        <f>[1]pivot!A6</f>
        <v>HSSU</v>
      </c>
      <c r="B8" s="16">
        <f>[1]pivot!B6</f>
        <v>1</v>
      </c>
      <c r="C8" s="16">
        <f>[1]pivot!C6</f>
        <v>76</v>
      </c>
      <c r="D8" s="16">
        <f>[1]pivot!D6</f>
        <v>1</v>
      </c>
      <c r="E8" s="16">
        <f>[1]pivot!E6</f>
        <v>0</v>
      </c>
      <c r="F8" s="16">
        <f>[1]pivot!F6</f>
        <v>0</v>
      </c>
      <c r="G8" s="16">
        <f>[1]pivot!G6</f>
        <v>13</v>
      </c>
      <c r="H8" s="16">
        <f>[1]pivot!H6+[1]pivot!R6+[1]pivot!S6</f>
        <v>9</v>
      </c>
      <c r="I8" s="17">
        <f>[1]pivot!I6</f>
        <v>100</v>
      </c>
      <c r="J8" s="16">
        <f>[1]pivot!J6</f>
        <v>0</v>
      </c>
      <c r="K8" s="16">
        <f>[1]pivot!K6</f>
        <v>23</v>
      </c>
      <c r="L8" s="16">
        <f>[1]pivot!L6</f>
        <v>0</v>
      </c>
      <c r="M8" s="16">
        <f>[1]pivot!M6</f>
        <v>0</v>
      </c>
      <c r="N8" s="16">
        <f>[1]pivot!N6</f>
        <v>3</v>
      </c>
      <c r="O8" s="16">
        <f>[1]pivot!O6</f>
        <v>10</v>
      </c>
      <c r="P8" s="16">
        <f>[1]pivot!P6+[1]pivot!T6+[1]pivot!U6</f>
        <v>5</v>
      </c>
      <c r="Q8" s="16">
        <f>[1]pivot!Q6</f>
        <v>41</v>
      </c>
      <c r="R8" s="18"/>
      <c r="S8" s="12"/>
      <c r="T8" s="12"/>
    </row>
    <row r="9" spans="1:20" ht="12.75" customHeight="1">
      <c r="A9" s="16" t="str">
        <f>[1]pivot!A7</f>
        <v>LINCOLN</v>
      </c>
      <c r="B9" s="16">
        <f>[1]pivot!B7</f>
        <v>14</v>
      </c>
      <c r="C9" s="16">
        <f>[1]pivot!C7</f>
        <v>64</v>
      </c>
      <c r="D9" s="16">
        <f>[1]pivot!D7</f>
        <v>1</v>
      </c>
      <c r="E9" s="16">
        <f>[1]pivot!E7</f>
        <v>4</v>
      </c>
      <c r="F9" s="16">
        <f>[1]pivot!F7</f>
        <v>3</v>
      </c>
      <c r="G9" s="16">
        <f>[1]pivot!G7</f>
        <v>102</v>
      </c>
      <c r="H9" s="16">
        <f>[1]pivot!H7+[1]pivot!R7+[1]pivot!S7</f>
        <v>1</v>
      </c>
      <c r="I9" s="17">
        <f>[1]pivot!I7</f>
        <v>189</v>
      </c>
      <c r="J9" s="16">
        <f>[1]pivot!J7</f>
        <v>9</v>
      </c>
      <c r="K9" s="16">
        <f>[1]pivot!K7</f>
        <v>59</v>
      </c>
      <c r="L9" s="16">
        <f>[1]pivot!L7</f>
        <v>0</v>
      </c>
      <c r="M9" s="16">
        <f>[1]pivot!M7</f>
        <v>1</v>
      </c>
      <c r="N9" s="16">
        <f>[1]pivot!N7</f>
        <v>0</v>
      </c>
      <c r="O9" s="16">
        <f>[1]pivot!O7</f>
        <v>56</v>
      </c>
      <c r="P9" s="16">
        <f>[1]pivot!P7+[1]pivot!T7+[1]pivot!U7</f>
        <v>3</v>
      </c>
      <c r="Q9" s="16">
        <f>[1]pivot!Q7</f>
        <v>128</v>
      </c>
      <c r="R9" s="18"/>
      <c r="S9" s="12"/>
      <c r="T9" s="12"/>
    </row>
    <row r="10" spans="1:20" ht="12.75" customHeight="1">
      <c r="A10" s="16" t="str">
        <f>[1]pivot!A8</f>
        <v>MSSU</v>
      </c>
      <c r="B10" s="16">
        <f>[1]pivot!B8</f>
        <v>7</v>
      </c>
      <c r="C10" s="16">
        <f>[1]pivot!C8</f>
        <v>10</v>
      </c>
      <c r="D10" s="16">
        <f>[1]pivot!D8</f>
        <v>14</v>
      </c>
      <c r="E10" s="16">
        <f>[1]pivot!E8</f>
        <v>5</v>
      </c>
      <c r="F10" s="16">
        <f>[1]pivot!F8</f>
        <v>13</v>
      </c>
      <c r="G10" s="16">
        <f>[1]pivot!G8</f>
        <v>450</v>
      </c>
      <c r="H10" s="16">
        <f>[1]pivot!H8+[1]pivot!R8+[1]pivot!S8</f>
        <v>26</v>
      </c>
      <c r="I10" s="17">
        <f>[1]pivot!I8</f>
        <v>525</v>
      </c>
      <c r="J10" s="16">
        <f>[1]pivot!J8</f>
        <v>12</v>
      </c>
      <c r="K10" s="16">
        <f>[1]pivot!K8</f>
        <v>15</v>
      </c>
      <c r="L10" s="16">
        <f>[1]pivot!L8</f>
        <v>10</v>
      </c>
      <c r="M10" s="16">
        <f>[1]pivot!M8</f>
        <v>6</v>
      </c>
      <c r="N10" s="16">
        <f>[1]pivot!N8</f>
        <v>9</v>
      </c>
      <c r="O10" s="16">
        <f>[1]pivot!O8</f>
        <v>265</v>
      </c>
      <c r="P10" s="16">
        <f>[1]pivot!P8+[1]pivot!T8+[1]pivot!U8</f>
        <v>18</v>
      </c>
      <c r="Q10" s="16">
        <f>[1]pivot!Q8</f>
        <v>335</v>
      </c>
      <c r="R10" s="18"/>
      <c r="S10" s="12"/>
      <c r="T10" s="12"/>
    </row>
    <row r="11" spans="1:20" ht="12.75" customHeight="1">
      <c r="A11" s="16" t="str">
        <f>[1]pivot!A9</f>
        <v>MO STATE</v>
      </c>
      <c r="B11" s="16">
        <f>[1]pivot!B9</f>
        <v>181</v>
      </c>
      <c r="C11" s="16">
        <f>[1]pivot!C9</f>
        <v>42</v>
      </c>
      <c r="D11" s="16">
        <f>[1]pivot!D9</f>
        <v>17</v>
      </c>
      <c r="E11" s="16">
        <f>[1]pivot!E9</f>
        <v>19</v>
      </c>
      <c r="F11" s="16">
        <f>[1]pivot!F9</f>
        <v>28</v>
      </c>
      <c r="G11" s="16">
        <f>[1]pivot!G9</f>
        <v>1472</v>
      </c>
      <c r="H11" s="16">
        <f>[1]pivot!H9+[1]pivot!R9+[1]pivot!S9</f>
        <v>92</v>
      </c>
      <c r="I11" s="17">
        <f>[1]pivot!I9</f>
        <v>1851</v>
      </c>
      <c r="J11" s="16">
        <f>[1]pivot!J9</f>
        <v>52</v>
      </c>
      <c r="K11" s="16">
        <f>[1]pivot!K9</f>
        <v>26</v>
      </c>
      <c r="L11" s="16">
        <f>[1]pivot!L9</f>
        <v>6</v>
      </c>
      <c r="M11" s="16">
        <f>[1]pivot!M9</f>
        <v>22</v>
      </c>
      <c r="N11" s="16">
        <f>[1]pivot!N9</f>
        <v>35</v>
      </c>
      <c r="O11" s="16">
        <f>[1]pivot!O9</f>
        <v>1061</v>
      </c>
      <c r="P11" s="16">
        <f>[1]pivot!P9+[1]pivot!T9+[1]pivot!U9</f>
        <v>78</v>
      </c>
      <c r="Q11" s="16">
        <f>[1]pivot!Q9</f>
        <v>1280</v>
      </c>
      <c r="R11" s="18"/>
      <c r="S11" s="12"/>
      <c r="T11" s="12"/>
    </row>
    <row r="12" spans="1:20" ht="12.75" customHeight="1">
      <c r="A12" s="16" t="str">
        <f>[1]pivot!A10</f>
        <v>MO S&amp;T</v>
      </c>
      <c r="B12" s="16">
        <f>[1]pivot!B10</f>
        <v>18</v>
      </c>
      <c r="C12" s="16">
        <f>[1]pivot!C10</f>
        <v>13</v>
      </c>
      <c r="D12" s="16">
        <f>[1]pivot!D10</f>
        <v>0</v>
      </c>
      <c r="E12" s="16">
        <f>[1]pivot!E10</f>
        <v>5</v>
      </c>
      <c r="F12" s="16">
        <f>[1]pivot!F10</f>
        <v>6</v>
      </c>
      <c r="G12" s="16">
        <f>[1]pivot!G10</f>
        <v>198</v>
      </c>
      <c r="H12" s="16">
        <f>[1]pivot!H10+[1]pivot!R10+[1]pivot!S10</f>
        <v>6</v>
      </c>
      <c r="I12" s="17">
        <f>[1]pivot!I10</f>
        <v>246</v>
      </c>
      <c r="J12" s="16">
        <f>[1]pivot!J10</f>
        <v>29</v>
      </c>
      <c r="K12" s="16">
        <f>[1]pivot!K10</f>
        <v>14</v>
      </c>
      <c r="L12" s="16">
        <f>[1]pivot!L10</f>
        <v>5</v>
      </c>
      <c r="M12" s="16">
        <f>[1]pivot!M10</f>
        <v>27</v>
      </c>
      <c r="N12" s="16">
        <f>[1]pivot!N10</f>
        <v>25</v>
      </c>
      <c r="O12" s="16">
        <f>[1]pivot!O10</f>
        <v>627</v>
      </c>
      <c r="P12" s="16">
        <f>[1]pivot!P10+[1]pivot!T10+[1]pivot!U10</f>
        <v>24</v>
      </c>
      <c r="Q12" s="16">
        <f>[1]pivot!Q10</f>
        <v>751</v>
      </c>
      <c r="R12" s="18"/>
      <c r="S12" s="12"/>
      <c r="T12" s="12"/>
    </row>
    <row r="13" spans="1:20" ht="12.75" customHeight="1">
      <c r="A13" s="16" t="str">
        <f>[1]pivot!A11</f>
        <v>MWSU</v>
      </c>
      <c r="B13" s="16">
        <f>[1]pivot!B11</f>
        <v>3</v>
      </c>
      <c r="C13" s="16">
        <f>[1]pivot!C11</f>
        <v>22</v>
      </c>
      <c r="D13" s="16">
        <f>[1]pivot!D11</f>
        <v>3</v>
      </c>
      <c r="E13" s="16">
        <f>[1]pivot!E11</f>
        <v>6</v>
      </c>
      <c r="F13" s="16">
        <f>[1]pivot!F11</f>
        <v>6</v>
      </c>
      <c r="G13" s="16">
        <f>[1]pivot!G11</f>
        <v>359</v>
      </c>
      <c r="H13" s="16">
        <f>[1]pivot!H11+[1]pivot!R11+[1]pivot!S11</f>
        <v>13</v>
      </c>
      <c r="I13" s="17">
        <f>[1]pivot!I11</f>
        <v>412</v>
      </c>
      <c r="J13" s="16">
        <f>[1]pivot!J11</f>
        <v>0</v>
      </c>
      <c r="K13" s="16">
        <f>[1]pivot!K11</f>
        <v>16</v>
      </c>
      <c r="L13" s="16">
        <f>[1]pivot!L11</f>
        <v>3</v>
      </c>
      <c r="M13" s="16">
        <f>[1]pivot!M11</f>
        <v>2</v>
      </c>
      <c r="N13" s="16">
        <f>[1]pivot!N11</f>
        <v>5</v>
      </c>
      <c r="O13" s="16">
        <f>[1]pivot!O11</f>
        <v>227</v>
      </c>
      <c r="P13" s="16">
        <f>[1]pivot!P11+[1]pivot!T11+[1]pivot!U11</f>
        <v>11</v>
      </c>
      <c r="Q13" s="16">
        <f>[1]pivot!Q11</f>
        <v>264</v>
      </c>
      <c r="R13" s="18"/>
      <c r="S13" s="12"/>
      <c r="T13" s="12"/>
    </row>
    <row r="14" spans="1:20" ht="12.75" customHeight="1">
      <c r="A14" s="16" t="str">
        <f>[1]pivot!A12</f>
        <v>NWMSU</v>
      </c>
      <c r="B14" s="16">
        <f>[1]pivot!B12</f>
        <v>5</v>
      </c>
      <c r="C14" s="16">
        <f>[1]pivot!C12</f>
        <v>14</v>
      </c>
      <c r="D14" s="16">
        <f>[1]pivot!D12</f>
        <v>1</v>
      </c>
      <c r="E14" s="16">
        <f>[1]pivot!E12</f>
        <v>2</v>
      </c>
      <c r="F14" s="16">
        <f>[1]pivot!F12</f>
        <v>14</v>
      </c>
      <c r="G14" s="16">
        <f>[1]pivot!G12</f>
        <v>563</v>
      </c>
      <c r="H14" s="16">
        <f>[1]pivot!H12+[1]pivot!R12+[1]pivot!S12</f>
        <v>8</v>
      </c>
      <c r="I14" s="17">
        <f>[1]pivot!I12</f>
        <v>607</v>
      </c>
      <c r="J14" s="16">
        <f>[1]pivot!J12</f>
        <v>7</v>
      </c>
      <c r="K14" s="16">
        <f>[1]pivot!K12</f>
        <v>16</v>
      </c>
      <c r="L14" s="16">
        <f>[1]pivot!L12</f>
        <v>0</v>
      </c>
      <c r="M14" s="16">
        <f>[1]pivot!M12</f>
        <v>5</v>
      </c>
      <c r="N14" s="16">
        <f>[1]pivot!N12</f>
        <v>8</v>
      </c>
      <c r="O14" s="16">
        <f>[1]pivot!O12</f>
        <v>466</v>
      </c>
      <c r="P14" s="16">
        <f>[1]pivot!P12+[1]pivot!T12+[1]pivot!U12</f>
        <v>14</v>
      </c>
      <c r="Q14" s="16">
        <f>[1]pivot!Q12</f>
        <v>516</v>
      </c>
      <c r="R14" s="18"/>
      <c r="S14" s="12"/>
      <c r="T14" s="12"/>
    </row>
    <row r="15" spans="1:20" ht="12.75" customHeight="1">
      <c r="A15" s="16" t="str">
        <f>[1]pivot!A13</f>
        <v>SEMO</v>
      </c>
      <c r="B15" s="16">
        <f>[1]pivot!B13</f>
        <v>27</v>
      </c>
      <c r="C15" s="16">
        <f>[1]pivot!C13</f>
        <v>62</v>
      </c>
      <c r="D15" s="16">
        <f>[1]pivot!D13</f>
        <v>3</v>
      </c>
      <c r="E15" s="16">
        <f>[1]pivot!E13</f>
        <v>1</v>
      </c>
      <c r="F15" s="16">
        <f>[1]pivot!F13</f>
        <v>9</v>
      </c>
      <c r="G15" s="16">
        <f>[1]pivot!G13</f>
        <v>736</v>
      </c>
      <c r="H15" s="16">
        <f>[1]pivot!H13+[1]pivot!R13+[1]pivot!S13</f>
        <v>57</v>
      </c>
      <c r="I15" s="17">
        <f>[1]pivot!I13</f>
        <v>895</v>
      </c>
      <c r="J15" s="16">
        <f>[1]pivot!J13</f>
        <v>11</v>
      </c>
      <c r="K15" s="16">
        <f>[1]pivot!K13</f>
        <v>46</v>
      </c>
      <c r="L15" s="16">
        <f>[1]pivot!L13</f>
        <v>2</v>
      </c>
      <c r="M15" s="16">
        <f>[1]pivot!M13</f>
        <v>6</v>
      </c>
      <c r="N15" s="16">
        <f>[1]pivot!N13</f>
        <v>4</v>
      </c>
      <c r="O15" s="16">
        <f>[1]pivot!O13</f>
        <v>513</v>
      </c>
      <c r="P15" s="16">
        <f>[1]pivot!P13+[1]pivot!T13+[1]pivot!U13</f>
        <v>49</v>
      </c>
      <c r="Q15" s="16">
        <f>[1]pivot!Q13</f>
        <v>631</v>
      </c>
      <c r="R15" s="18"/>
      <c r="S15" s="12"/>
      <c r="T15" s="12"/>
    </row>
    <row r="16" spans="1:20" ht="12.75" customHeight="1">
      <c r="A16" s="16" t="str">
        <f>[1]pivot!A14</f>
        <v>TRUMAN</v>
      </c>
      <c r="B16" s="16">
        <f>[1]pivot!B14</f>
        <v>27</v>
      </c>
      <c r="C16" s="16">
        <f>[1]pivot!C14</f>
        <v>27</v>
      </c>
      <c r="D16" s="16">
        <f>[1]pivot!D14</f>
        <v>6</v>
      </c>
      <c r="E16" s="16">
        <f>[1]pivot!E14</f>
        <v>18</v>
      </c>
      <c r="F16" s="16">
        <f>[1]pivot!F14</f>
        <v>20</v>
      </c>
      <c r="G16" s="16">
        <f>[1]pivot!G14</f>
        <v>632</v>
      </c>
      <c r="H16" s="16">
        <f>[1]pivot!H14+[1]pivot!R14+[1]pivot!S14</f>
        <v>26</v>
      </c>
      <c r="I16" s="17">
        <f>[1]pivot!I14</f>
        <v>756</v>
      </c>
      <c r="J16" s="16">
        <f>[1]pivot!J14</f>
        <v>35</v>
      </c>
      <c r="K16" s="16">
        <f>[1]pivot!K14</f>
        <v>20</v>
      </c>
      <c r="L16" s="16">
        <f>[1]pivot!L14</f>
        <v>4</v>
      </c>
      <c r="M16" s="16">
        <f>[1]pivot!M14</f>
        <v>12</v>
      </c>
      <c r="N16" s="16">
        <f>[1]pivot!N14</f>
        <v>13</v>
      </c>
      <c r="O16" s="16">
        <f>[1]pivot!O14</f>
        <v>373</v>
      </c>
      <c r="P16" s="16">
        <f>[1]pivot!P14+[1]pivot!T14+[1]pivot!U14</f>
        <v>29</v>
      </c>
      <c r="Q16" s="16">
        <f>[1]pivot!Q14</f>
        <v>486</v>
      </c>
      <c r="R16" s="18"/>
      <c r="S16" s="12"/>
      <c r="T16" s="12"/>
    </row>
    <row r="17" spans="1:20" ht="12.75" customHeight="1">
      <c r="A17" s="16" t="str">
        <f>[1]pivot!A15</f>
        <v>UCMO</v>
      </c>
      <c r="B17" s="16">
        <f>[1]pivot!B15</f>
        <v>30</v>
      </c>
      <c r="C17" s="16">
        <f>[1]pivot!C15</f>
        <v>57</v>
      </c>
      <c r="D17" s="16">
        <f>[1]pivot!D15</f>
        <v>10</v>
      </c>
      <c r="E17" s="16">
        <f>[1]pivot!E15</f>
        <v>10</v>
      </c>
      <c r="F17" s="16">
        <f>[1]pivot!F15</f>
        <v>14</v>
      </c>
      <c r="G17" s="16">
        <f>[1]pivot!G15</f>
        <v>873</v>
      </c>
      <c r="H17" s="16">
        <f>[1]pivot!H15+[1]pivot!R15+[1]pivot!S15</f>
        <v>10</v>
      </c>
      <c r="I17" s="17">
        <f>[1]pivot!I15</f>
        <v>1004</v>
      </c>
      <c r="J17" s="16">
        <f>[1]pivot!J15</f>
        <v>23</v>
      </c>
      <c r="K17" s="16">
        <f>[1]pivot!K15</f>
        <v>39</v>
      </c>
      <c r="L17" s="16">
        <f>[1]pivot!L15</f>
        <v>5</v>
      </c>
      <c r="M17" s="16">
        <f>[1]pivot!M15</f>
        <v>10</v>
      </c>
      <c r="N17" s="16">
        <f>[1]pivot!N15</f>
        <v>16</v>
      </c>
      <c r="O17" s="16">
        <f>[1]pivot!O15</f>
        <v>596</v>
      </c>
      <c r="P17" s="16">
        <f>[1]pivot!P15+[1]pivot!T15+[1]pivot!U15</f>
        <v>16</v>
      </c>
      <c r="Q17" s="16">
        <f>[1]pivot!Q15</f>
        <v>705</v>
      </c>
      <c r="R17" s="18"/>
      <c r="S17" s="12"/>
      <c r="T17" s="12"/>
    </row>
    <row r="18" spans="1:20" ht="12.75" customHeight="1">
      <c r="A18" s="16" t="str">
        <f>[1]pivot!A16</f>
        <v>UMC</v>
      </c>
      <c r="B18" s="16">
        <f>[1]pivot!B16</f>
        <v>38</v>
      </c>
      <c r="C18" s="16">
        <f>[1]pivot!C16</f>
        <v>153</v>
      </c>
      <c r="D18" s="16">
        <f>[1]pivot!D16</f>
        <v>11</v>
      </c>
      <c r="E18" s="16">
        <f>[1]pivot!E16</f>
        <v>80</v>
      </c>
      <c r="F18" s="16">
        <f>[1]pivot!F16</f>
        <v>63</v>
      </c>
      <c r="G18" s="16">
        <f>[1]pivot!G16</f>
        <v>2336</v>
      </c>
      <c r="H18" s="16">
        <f>[1]pivot!H16+[1]pivot!R16+[1]pivot!S16</f>
        <v>76</v>
      </c>
      <c r="I18" s="17">
        <f>[1]pivot!I16</f>
        <v>2757</v>
      </c>
      <c r="J18" s="16">
        <f>[1]pivot!J16</f>
        <v>45</v>
      </c>
      <c r="K18" s="16">
        <f>[1]pivot!K16</f>
        <v>71</v>
      </c>
      <c r="L18" s="16">
        <f>[1]pivot!L16</f>
        <v>11</v>
      </c>
      <c r="M18" s="16">
        <f>[1]pivot!M16</f>
        <v>57</v>
      </c>
      <c r="N18" s="16">
        <f>[1]pivot!N16</f>
        <v>49</v>
      </c>
      <c r="O18" s="16">
        <f>[1]pivot!O16</f>
        <v>2013</v>
      </c>
      <c r="P18" s="16">
        <f>[1]pivot!P16+[1]pivot!T16+[1]pivot!U16</f>
        <v>84</v>
      </c>
      <c r="Q18" s="16">
        <f>[1]pivot!Q16</f>
        <v>2330</v>
      </c>
      <c r="R18" s="18"/>
      <c r="S18" s="12"/>
      <c r="T18" s="12"/>
    </row>
    <row r="19" spans="1:20" ht="12.75" customHeight="1">
      <c r="A19" s="16" t="str">
        <f>[1]pivot!A17</f>
        <v>UMKC</v>
      </c>
      <c r="B19" s="16">
        <f>[1]pivot!B17</f>
        <v>20</v>
      </c>
      <c r="C19" s="16">
        <f>[1]pivot!C17</f>
        <v>118</v>
      </c>
      <c r="D19" s="16">
        <f>[1]pivot!D17</f>
        <v>5</v>
      </c>
      <c r="E19" s="16">
        <f>[1]pivot!E17</f>
        <v>52</v>
      </c>
      <c r="F19" s="16">
        <f>[1]pivot!F17</f>
        <v>59</v>
      </c>
      <c r="G19" s="16">
        <f>[1]pivot!G17</f>
        <v>586</v>
      </c>
      <c r="H19" s="16">
        <f>[1]pivot!H17+[1]pivot!R17+[1]pivot!S17</f>
        <v>103</v>
      </c>
      <c r="I19" s="17">
        <f>[1]pivot!I17</f>
        <v>943</v>
      </c>
      <c r="J19" s="16">
        <f>[1]pivot!J17</f>
        <v>29</v>
      </c>
      <c r="K19" s="16">
        <f>[1]pivot!K17</f>
        <v>42</v>
      </c>
      <c r="L19" s="16">
        <f>[1]pivot!L17</f>
        <v>5</v>
      </c>
      <c r="M19" s="16">
        <f>[1]pivot!M17</f>
        <v>32</v>
      </c>
      <c r="N19" s="16">
        <f>[1]pivot!N17</f>
        <v>32</v>
      </c>
      <c r="O19" s="16">
        <f>[1]pivot!O17</f>
        <v>362</v>
      </c>
      <c r="P19" s="16">
        <f>[1]pivot!P17+[1]pivot!T17+[1]pivot!U17</f>
        <v>78</v>
      </c>
      <c r="Q19" s="16">
        <f>[1]pivot!Q17</f>
        <v>580</v>
      </c>
      <c r="R19" s="18"/>
      <c r="S19" s="12"/>
      <c r="T19" s="12"/>
    </row>
    <row r="20" spans="1:20" ht="12.75" customHeight="1">
      <c r="A20" s="19" t="str">
        <f>[1]pivot!A18</f>
        <v>UMSL</v>
      </c>
      <c r="B20" s="19">
        <f>[1]pivot!B18</f>
        <v>30</v>
      </c>
      <c r="C20" s="19">
        <f>[1]pivot!C18</f>
        <v>218</v>
      </c>
      <c r="D20" s="19">
        <f>[1]pivot!D18</f>
        <v>2</v>
      </c>
      <c r="E20" s="19">
        <f>[1]pivot!E18</f>
        <v>31</v>
      </c>
      <c r="F20" s="19">
        <f>[1]pivot!F18</f>
        <v>26</v>
      </c>
      <c r="G20" s="19">
        <f>[1]pivot!G18</f>
        <v>830</v>
      </c>
      <c r="H20" s="19">
        <f>[1]pivot!H18+[1]pivot!R18+[1]pivot!S18</f>
        <v>127</v>
      </c>
      <c r="I20" s="20">
        <f>[1]pivot!I18</f>
        <v>1264</v>
      </c>
      <c r="J20" s="19">
        <f>[1]pivot!J18</f>
        <v>24</v>
      </c>
      <c r="K20" s="19">
        <f>[1]pivot!K18</f>
        <v>84</v>
      </c>
      <c r="L20" s="19">
        <f>[1]pivot!L18</f>
        <v>1</v>
      </c>
      <c r="M20" s="19">
        <f>[1]pivot!M18</f>
        <v>31</v>
      </c>
      <c r="N20" s="19">
        <f>[1]pivot!N18</f>
        <v>15</v>
      </c>
      <c r="O20" s="19">
        <f>[1]pivot!O18</f>
        <v>590</v>
      </c>
      <c r="P20" s="19">
        <f>[1]pivot!P18+[1]pivot!T18+[1]pivot!U18</f>
        <v>83</v>
      </c>
      <c r="Q20" s="19">
        <f>[1]pivot!Q18</f>
        <v>828</v>
      </c>
      <c r="R20" s="18"/>
      <c r="S20" s="12"/>
      <c r="T20" s="12"/>
    </row>
    <row r="21" spans="1:20" ht="12.75" customHeight="1">
      <c r="A21" s="21" t="s">
        <v>16</v>
      </c>
      <c r="B21" s="22">
        <f t="shared" ref="B21:Q21" si="0">SUM(B8:B20)</f>
        <v>401</v>
      </c>
      <c r="C21" s="22">
        <f t="shared" si="0"/>
        <v>876</v>
      </c>
      <c r="D21" s="22">
        <f t="shared" si="0"/>
        <v>74</v>
      </c>
      <c r="E21" s="22">
        <f t="shared" si="0"/>
        <v>233</v>
      </c>
      <c r="F21" s="22">
        <f t="shared" si="0"/>
        <v>261</v>
      </c>
      <c r="G21" s="22">
        <f t="shared" si="0"/>
        <v>9150</v>
      </c>
      <c r="H21" s="22">
        <f t="shared" si="0"/>
        <v>554</v>
      </c>
      <c r="I21" s="23">
        <f t="shared" si="0"/>
        <v>11549</v>
      </c>
      <c r="J21" s="22">
        <f t="shared" si="0"/>
        <v>276</v>
      </c>
      <c r="K21" s="22">
        <f t="shared" si="0"/>
        <v>471</v>
      </c>
      <c r="L21" s="22">
        <f t="shared" si="0"/>
        <v>52</v>
      </c>
      <c r="M21" s="22">
        <f t="shared" si="0"/>
        <v>211</v>
      </c>
      <c r="N21" s="22">
        <f t="shared" si="0"/>
        <v>214</v>
      </c>
      <c r="O21" s="22">
        <f t="shared" si="0"/>
        <v>7159</v>
      </c>
      <c r="P21" s="22">
        <f t="shared" si="0"/>
        <v>492</v>
      </c>
      <c r="Q21" s="22">
        <f t="shared" si="0"/>
        <v>8875</v>
      </c>
      <c r="R21" s="18"/>
      <c r="S21" s="12"/>
      <c r="T21" s="12"/>
    </row>
    <row r="22" spans="1:20" ht="12.75" customHeight="1">
      <c r="A22" s="1"/>
      <c r="B22" s="18"/>
      <c r="C22" s="18"/>
      <c r="D22" s="18"/>
      <c r="E22" s="18"/>
      <c r="F22" s="18"/>
      <c r="G22" s="18"/>
      <c r="H22" s="18"/>
      <c r="I22" s="18"/>
      <c r="J22" s="24"/>
      <c r="K22" s="18"/>
      <c r="L22" s="18"/>
      <c r="M22" s="18"/>
      <c r="N22" s="18"/>
      <c r="O22" s="18"/>
      <c r="P22" s="18"/>
      <c r="Q22" s="18"/>
      <c r="R22" s="18"/>
      <c r="S22" s="12"/>
      <c r="T22" s="12"/>
    </row>
    <row r="23" spans="1:20" ht="12.75" customHeight="1">
      <c r="A23" s="1" t="s">
        <v>17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2"/>
      <c r="T23" s="12"/>
    </row>
    <row r="24" spans="1:20" ht="12.75" customHeight="1">
      <c r="A24" s="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2"/>
      <c r="S24" s="12"/>
      <c r="T24" s="12"/>
    </row>
    <row r="25" spans="1:20" ht="12.75" customHeight="1">
      <c r="A25" s="1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2"/>
      <c r="S25" s="12"/>
      <c r="T25" s="12"/>
    </row>
    <row r="26" spans="1:20" ht="12.75" customHeight="1" thickBot="1">
      <c r="A26" s="1" t="s">
        <v>19</v>
      </c>
      <c r="J26" s="2"/>
      <c r="K26" s="2"/>
      <c r="L26" s="2"/>
      <c r="M26" s="2"/>
      <c r="N26" s="2"/>
      <c r="O26" s="2"/>
      <c r="P26" s="2"/>
      <c r="Q26" s="2"/>
      <c r="R26" s="12"/>
      <c r="S26" s="12"/>
      <c r="T26" s="12"/>
    </row>
    <row r="27" spans="1:20" ht="12.75" customHeight="1" thickTop="1">
      <c r="A27" s="5"/>
      <c r="B27" s="6" t="s">
        <v>2</v>
      </c>
      <c r="C27" s="7"/>
      <c r="D27" s="7"/>
      <c r="E27" s="7"/>
      <c r="F27" s="7"/>
      <c r="G27" s="7"/>
      <c r="H27" s="7"/>
      <c r="I27" s="7"/>
      <c r="J27" s="8" t="s">
        <v>3</v>
      </c>
      <c r="K27" s="7"/>
      <c r="L27" s="7"/>
      <c r="M27" s="7"/>
      <c r="N27" s="7"/>
      <c r="O27" s="7"/>
      <c r="P27" s="7"/>
      <c r="Q27" s="7"/>
      <c r="R27" s="12"/>
      <c r="S27" s="12"/>
      <c r="T27" s="12"/>
    </row>
    <row r="28" spans="1:20" ht="12.75" customHeight="1">
      <c r="A28" s="9"/>
      <c r="B28" s="10" t="s">
        <v>4</v>
      </c>
      <c r="C28" s="10"/>
      <c r="D28" s="10"/>
      <c r="E28" s="10"/>
      <c r="F28" s="10"/>
      <c r="G28" s="10"/>
      <c r="H28" s="10"/>
      <c r="I28" s="10"/>
      <c r="J28" s="11" t="s">
        <v>4</v>
      </c>
      <c r="K28" s="10"/>
      <c r="L28" s="10"/>
      <c r="M28" s="10"/>
      <c r="N28" s="10"/>
      <c r="O28" s="10"/>
      <c r="P28" s="10"/>
      <c r="Q28" s="10"/>
      <c r="R28" s="12"/>
      <c r="S28" s="12"/>
      <c r="T28" s="12"/>
    </row>
    <row r="29" spans="1:20" ht="12.75" customHeight="1">
      <c r="A29" s="9"/>
      <c r="B29" s="10" t="s">
        <v>5</v>
      </c>
      <c r="C29" s="10" t="s">
        <v>6</v>
      </c>
      <c r="D29" s="10" t="s">
        <v>7</v>
      </c>
      <c r="E29" s="10"/>
      <c r="F29" s="10"/>
      <c r="G29" s="10"/>
      <c r="H29" s="10" t="s">
        <v>8</v>
      </c>
      <c r="I29" s="10"/>
      <c r="J29" s="11" t="s">
        <v>5</v>
      </c>
      <c r="K29" s="10" t="s">
        <v>6</v>
      </c>
      <c r="L29" s="10" t="s">
        <v>7</v>
      </c>
      <c r="M29" s="10"/>
      <c r="N29" s="10"/>
      <c r="O29" s="10"/>
      <c r="P29" s="10" t="s">
        <v>8</v>
      </c>
      <c r="Q29" s="10"/>
      <c r="R29" s="12"/>
      <c r="S29" s="12"/>
      <c r="T29" s="12"/>
    </row>
    <row r="30" spans="1:20" ht="12.75" customHeight="1">
      <c r="A30" s="9"/>
      <c r="B30" s="10" t="s">
        <v>9</v>
      </c>
      <c r="C30" s="10" t="s">
        <v>7</v>
      </c>
      <c r="D30" s="10" t="s">
        <v>10</v>
      </c>
      <c r="E30" s="10" t="s">
        <v>11</v>
      </c>
      <c r="F30" s="10" t="s">
        <v>12</v>
      </c>
      <c r="G30" s="10" t="s">
        <v>13</v>
      </c>
      <c r="H30" s="10" t="s">
        <v>14</v>
      </c>
      <c r="I30" s="10" t="s">
        <v>15</v>
      </c>
      <c r="J30" s="11" t="s">
        <v>9</v>
      </c>
      <c r="K30" s="10" t="s">
        <v>7</v>
      </c>
      <c r="L30" s="10" t="s">
        <v>10</v>
      </c>
      <c r="M30" s="10" t="s">
        <v>11</v>
      </c>
      <c r="N30" s="10" t="s">
        <v>12</v>
      </c>
      <c r="O30" s="10" t="s">
        <v>13</v>
      </c>
      <c r="P30" s="10" t="s">
        <v>14</v>
      </c>
      <c r="Q30" s="10" t="s">
        <v>15</v>
      </c>
      <c r="R30" s="12"/>
      <c r="S30" s="12"/>
      <c r="T30" s="12"/>
    </row>
    <row r="31" spans="1:20" ht="12.75" customHeight="1">
      <c r="A31" s="13"/>
      <c r="B31" s="25"/>
      <c r="C31" s="25"/>
      <c r="D31" s="25"/>
      <c r="E31" s="25"/>
      <c r="F31" s="25"/>
      <c r="G31" s="25"/>
      <c r="H31" s="25"/>
      <c r="I31" s="25"/>
      <c r="J31" s="26"/>
      <c r="K31" s="25"/>
      <c r="L31" s="25"/>
      <c r="M31" s="25"/>
      <c r="N31" s="25"/>
      <c r="O31" s="25"/>
      <c r="P31" s="25"/>
      <c r="Q31" s="25"/>
      <c r="R31" s="12"/>
      <c r="S31" s="12"/>
      <c r="T31" s="12"/>
    </row>
    <row r="32" spans="1:20" ht="12.75" customHeight="1">
      <c r="A32" s="21" t="str">
        <f>[1]pivot!A20</f>
        <v>AVILA</v>
      </c>
      <c r="B32" s="21">
        <f>[1]pivot!B20</f>
        <v>0</v>
      </c>
      <c r="C32" s="21">
        <f>[1]pivot!C20</f>
        <v>18</v>
      </c>
      <c r="D32" s="21">
        <f>[1]pivot!D20</f>
        <v>3</v>
      </c>
      <c r="E32" s="21">
        <f>[1]pivot!E20</f>
        <v>4</v>
      </c>
      <c r="F32" s="21">
        <f>[1]pivot!F20</f>
        <v>8</v>
      </c>
      <c r="G32" s="21">
        <f>[1]pivot!G20</f>
        <v>131</v>
      </c>
      <c r="H32" s="21">
        <f>[1]pivot!H20+[1]pivot!R20+[1]pivot!S20</f>
        <v>5</v>
      </c>
      <c r="I32" s="27">
        <f>[1]pivot!I20</f>
        <v>169</v>
      </c>
      <c r="J32" s="21">
        <f>[1]pivot!J20</f>
        <v>9</v>
      </c>
      <c r="K32" s="21">
        <f>[1]pivot!K20</f>
        <v>10</v>
      </c>
      <c r="L32" s="21">
        <f>[1]pivot!L20</f>
        <v>0</v>
      </c>
      <c r="M32" s="21">
        <f>[1]pivot!M20</f>
        <v>0</v>
      </c>
      <c r="N32" s="21">
        <f>[1]pivot!N20</f>
        <v>6</v>
      </c>
      <c r="O32" s="21">
        <f>[1]pivot!O20</f>
        <v>46</v>
      </c>
      <c r="P32" s="21">
        <f>[1]pivot!P20+[1]pivot!T20+[1]pivot!U20</f>
        <v>5</v>
      </c>
      <c r="Q32" s="21">
        <f>[1]pivot!Q20</f>
        <v>76</v>
      </c>
      <c r="R32" s="12"/>
      <c r="S32" s="12"/>
      <c r="T32" s="12"/>
    </row>
    <row r="33" spans="1:20" ht="12.75" customHeight="1">
      <c r="A33" s="21" t="str">
        <f>[1]pivot!A21</f>
        <v>CMU CLAS</v>
      </c>
      <c r="B33" s="21">
        <f>[1]pivot!B21</f>
        <v>4</v>
      </c>
      <c r="C33" s="21">
        <f>[1]pivot!C21</f>
        <v>3</v>
      </c>
      <c r="D33" s="21">
        <f>[1]pivot!D21</f>
        <v>1</v>
      </c>
      <c r="E33" s="21">
        <f>[1]pivot!E21</f>
        <v>0</v>
      </c>
      <c r="F33" s="21">
        <f>[1]pivot!F21</f>
        <v>0</v>
      </c>
      <c r="G33" s="21">
        <f>[1]pivot!G21</f>
        <v>97</v>
      </c>
      <c r="H33" s="21">
        <f>[1]pivot!H21+[1]pivot!R21+[1]pivot!S21</f>
        <v>5</v>
      </c>
      <c r="I33" s="27">
        <f>[1]pivot!I21</f>
        <v>110</v>
      </c>
      <c r="J33" s="21">
        <f>[1]pivot!J21</f>
        <v>2</v>
      </c>
      <c r="K33" s="21">
        <f>[1]pivot!K21</f>
        <v>4</v>
      </c>
      <c r="L33" s="21">
        <f>[1]pivot!L21</f>
        <v>0</v>
      </c>
      <c r="M33" s="21">
        <f>[1]pivot!M21</f>
        <v>2</v>
      </c>
      <c r="N33" s="21">
        <f>[1]pivot!N21</f>
        <v>1</v>
      </c>
      <c r="O33" s="21">
        <f>[1]pivot!O21</f>
        <v>70</v>
      </c>
      <c r="P33" s="21">
        <f>[1]pivot!P21+[1]pivot!T21+[1]pivot!U21</f>
        <v>8</v>
      </c>
      <c r="Q33" s="21">
        <f>[1]pivot!Q21</f>
        <v>87</v>
      </c>
      <c r="R33" s="12"/>
      <c r="S33" s="12"/>
      <c r="T33" s="12"/>
    </row>
    <row r="34" spans="1:20" ht="12.75" customHeight="1">
      <c r="A34" s="21" t="str">
        <f>[1]pivot!A22</f>
        <v>COFO</v>
      </c>
      <c r="B34" s="21">
        <f>[1]pivot!B22</f>
        <v>4</v>
      </c>
      <c r="C34" s="21">
        <f>[1]pivot!C22</f>
        <v>3</v>
      </c>
      <c r="D34" s="21">
        <f>[1]pivot!D22</f>
        <v>0</v>
      </c>
      <c r="E34" s="21">
        <f>[1]pivot!E22</f>
        <v>2</v>
      </c>
      <c r="F34" s="21">
        <f>[1]pivot!F22</f>
        <v>3</v>
      </c>
      <c r="G34" s="21">
        <f>[1]pivot!G22</f>
        <v>190</v>
      </c>
      <c r="H34" s="21">
        <f>[1]pivot!H22+[1]pivot!R22+[1]pivot!S22</f>
        <v>3</v>
      </c>
      <c r="I34" s="27">
        <f>[1]pivot!I22</f>
        <v>205</v>
      </c>
      <c r="J34" s="21">
        <f>[1]pivot!J22</f>
        <v>2</v>
      </c>
      <c r="K34" s="21">
        <f>[1]pivot!K22</f>
        <v>2</v>
      </c>
      <c r="L34" s="21">
        <f>[1]pivot!L22</f>
        <v>0</v>
      </c>
      <c r="M34" s="21">
        <f>[1]pivot!M22</f>
        <v>0</v>
      </c>
      <c r="N34" s="21">
        <f>[1]pivot!N22</f>
        <v>8</v>
      </c>
      <c r="O34" s="21">
        <f>[1]pivot!O22</f>
        <v>140</v>
      </c>
      <c r="P34" s="21">
        <f>[1]pivot!P22+[1]pivot!T22+[1]pivot!U22</f>
        <v>5</v>
      </c>
      <c r="Q34" s="21">
        <f>[1]pivot!Q22</f>
        <v>157</v>
      </c>
      <c r="R34" s="12"/>
      <c r="S34" s="12"/>
      <c r="T34" s="12"/>
    </row>
    <row r="35" spans="1:20" ht="12.75" customHeight="1">
      <c r="A35" s="21" t="str">
        <f>[1]pivot!A23</f>
        <v>COLUMBIA</v>
      </c>
      <c r="B35" s="21">
        <f>[1]pivot!B23</f>
        <v>16</v>
      </c>
      <c r="C35" s="21">
        <f>[1]pivot!C23</f>
        <v>348</v>
      </c>
      <c r="D35" s="21">
        <f>[1]pivot!D23</f>
        <v>15</v>
      </c>
      <c r="E35" s="21">
        <f>[1]pivot!E23</f>
        <v>26</v>
      </c>
      <c r="F35" s="21">
        <f>[1]pivot!F23</f>
        <v>80</v>
      </c>
      <c r="G35" s="21">
        <f>[1]pivot!G23</f>
        <v>969</v>
      </c>
      <c r="H35" s="21">
        <f>[1]pivot!H23+[1]pivot!R23+[1]pivot!S23</f>
        <v>290</v>
      </c>
      <c r="I35" s="27">
        <f>[1]pivot!I23</f>
        <v>1744</v>
      </c>
      <c r="J35" s="21">
        <f>[1]pivot!J23</f>
        <v>15</v>
      </c>
      <c r="K35" s="21">
        <f>[1]pivot!K23</f>
        <v>176</v>
      </c>
      <c r="L35" s="21">
        <f>[1]pivot!L23</f>
        <v>8</v>
      </c>
      <c r="M35" s="21">
        <f>[1]pivot!M23</f>
        <v>22</v>
      </c>
      <c r="N35" s="21">
        <f>[1]pivot!N23</f>
        <v>87</v>
      </c>
      <c r="O35" s="21">
        <f>[1]pivot!O23</f>
        <v>697</v>
      </c>
      <c r="P35" s="21">
        <f>[1]pivot!P23+[1]pivot!T23+[1]pivot!U23</f>
        <v>161</v>
      </c>
      <c r="Q35" s="21">
        <f>[1]pivot!Q23</f>
        <v>1166</v>
      </c>
      <c r="R35" s="12"/>
      <c r="S35" s="12"/>
      <c r="T35" s="12"/>
    </row>
    <row r="36" spans="1:20" ht="12.75" customHeight="1">
      <c r="A36" s="21" t="str">
        <f>[1]pivot!A24</f>
        <v>CULVER</v>
      </c>
      <c r="B36" s="21">
        <f>[1]pivot!B24</f>
        <v>0</v>
      </c>
      <c r="C36" s="21">
        <f>[1]pivot!C24</f>
        <v>4</v>
      </c>
      <c r="D36" s="21">
        <f>[1]pivot!D24</f>
        <v>0</v>
      </c>
      <c r="E36" s="21">
        <f>[1]pivot!E24</f>
        <v>0</v>
      </c>
      <c r="F36" s="21">
        <f>[1]pivot!F24</f>
        <v>1</v>
      </c>
      <c r="G36" s="21">
        <f>[1]pivot!G24</f>
        <v>87</v>
      </c>
      <c r="H36" s="21">
        <f>[1]pivot!H24+[1]pivot!R24+[1]pivot!S24</f>
        <v>1</v>
      </c>
      <c r="I36" s="27">
        <f>[1]pivot!I24</f>
        <v>93</v>
      </c>
      <c r="J36" s="21">
        <f>[1]pivot!J24</f>
        <v>3</v>
      </c>
      <c r="K36" s="21">
        <f>[1]pivot!K24</f>
        <v>8</v>
      </c>
      <c r="L36" s="21">
        <f>[1]pivot!L24</f>
        <v>3</v>
      </c>
      <c r="M36" s="21">
        <f>[1]pivot!M24</f>
        <v>0</v>
      </c>
      <c r="N36" s="21">
        <f>[1]pivot!N24</f>
        <v>2</v>
      </c>
      <c r="O36" s="21">
        <f>[1]pivot!O24</f>
        <v>66</v>
      </c>
      <c r="P36" s="21">
        <f>[1]pivot!P24+[1]pivot!T24+[1]pivot!U24</f>
        <v>0</v>
      </c>
      <c r="Q36" s="21">
        <f>[1]pivot!Q24</f>
        <v>82</v>
      </c>
      <c r="R36" s="12"/>
      <c r="S36" s="12"/>
      <c r="T36" s="12"/>
    </row>
    <row r="37" spans="1:20" ht="12.75" customHeight="1">
      <c r="A37" s="21" t="str">
        <f>[1]pivot!A25</f>
        <v>DRURY</v>
      </c>
      <c r="B37" s="21">
        <f>[1]pivot!B25</f>
        <v>20</v>
      </c>
      <c r="C37" s="21">
        <f>[1]pivot!C25</f>
        <v>20</v>
      </c>
      <c r="D37" s="21">
        <f>[1]pivot!D25</f>
        <v>9</v>
      </c>
      <c r="E37" s="21">
        <f>[1]pivot!E25</f>
        <v>7</v>
      </c>
      <c r="F37" s="21">
        <f>[1]pivot!F25</f>
        <v>14</v>
      </c>
      <c r="G37" s="21">
        <f>[1]pivot!G25</f>
        <v>688</v>
      </c>
      <c r="H37" s="21">
        <f>[1]pivot!H25+[1]pivot!R25+[1]pivot!S25</f>
        <v>0</v>
      </c>
      <c r="I37" s="27">
        <f>[1]pivot!I25</f>
        <v>758</v>
      </c>
      <c r="J37" s="21">
        <f>[1]pivot!J25</f>
        <v>13</v>
      </c>
      <c r="K37" s="21">
        <f>[1]pivot!K25</f>
        <v>10</v>
      </c>
      <c r="L37" s="21">
        <f>[1]pivot!L25</f>
        <v>2</v>
      </c>
      <c r="M37" s="21">
        <f>[1]pivot!M25</f>
        <v>7</v>
      </c>
      <c r="N37" s="21">
        <f>[1]pivot!N25</f>
        <v>7</v>
      </c>
      <c r="O37" s="21">
        <f>[1]pivot!O25</f>
        <v>366</v>
      </c>
      <c r="P37" s="21">
        <f>[1]pivot!P25+[1]pivot!T25+[1]pivot!U25</f>
        <v>2</v>
      </c>
      <c r="Q37" s="21">
        <f>[1]pivot!Q25</f>
        <v>407</v>
      </c>
      <c r="R37" s="12"/>
      <c r="S37" s="12"/>
      <c r="T37" s="12"/>
    </row>
    <row r="38" spans="1:20" ht="12.75" customHeight="1">
      <c r="A38" s="21" t="str">
        <f>[1]pivot!A26</f>
        <v>EVANGLE</v>
      </c>
      <c r="B38" s="21">
        <f>[1]pivot!B26</f>
        <v>0</v>
      </c>
      <c r="C38" s="21">
        <f>[1]pivot!C26</f>
        <v>3</v>
      </c>
      <c r="D38" s="21">
        <f>[1]pivot!D26</f>
        <v>1</v>
      </c>
      <c r="E38" s="21">
        <f>[1]pivot!E26</f>
        <v>3</v>
      </c>
      <c r="F38" s="21">
        <f>[1]pivot!F26</f>
        <v>8</v>
      </c>
      <c r="G38" s="21">
        <f>[1]pivot!G26</f>
        <v>168</v>
      </c>
      <c r="H38" s="21">
        <f>[1]pivot!H26+[1]pivot!R26+[1]pivot!S26</f>
        <v>21</v>
      </c>
      <c r="I38" s="27">
        <f>[1]pivot!I26</f>
        <v>204</v>
      </c>
      <c r="J38" s="21">
        <f>[1]pivot!J26</f>
        <v>0</v>
      </c>
      <c r="K38" s="21">
        <f>[1]pivot!K26</f>
        <v>6</v>
      </c>
      <c r="L38" s="21">
        <f>[1]pivot!L26</f>
        <v>1</v>
      </c>
      <c r="M38" s="21">
        <f>[1]pivot!M26</f>
        <v>2</v>
      </c>
      <c r="N38" s="21">
        <f>[1]pivot!N26</f>
        <v>10</v>
      </c>
      <c r="O38" s="21">
        <f>[1]pivot!O26</f>
        <v>144</v>
      </c>
      <c r="P38" s="21">
        <f>[1]pivot!P26+[1]pivot!T26+[1]pivot!U26</f>
        <v>13</v>
      </c>
      <c r="Q38" s="21">
        <f>[1]pivot!Q26</f>
        <v>176</v>
      </c>
      <c r="R38" s="12"/>
      <c r="S38" s="12"/>
      <c r="T38" s="12"/>
    </row>
    <row r="39" spans="1:20" ht="12.75" customHeight="1">
      <c r="A39" s="21" t="str">
        <f>[1]pivot!A27</f>
        <v>FONTBOONE</v>
      </c>
      <c r="B39" s="21">
        <f>[1]pivot!B27</f>
        <v>2</v>
      </c>
      <c r="C39" s="21">
        <f>[1]pivot!C27</f>
        <v>122</v>
      </c>
      <c r="D39" s="21">
        <f>[1]pivot!D27</f>
        <v>1</v>
      </c>
      <c r="E39" s="21">
        <f>[1]pivot!E27</f>
        <v>1</v>
      </c>
      <c r="F39" s="21">
        <f>[1]pivot!F27</f>
        <v>1</v>
      </c>
      <c r="G39" s="21">
        <f>[1]pivot!G27</f>
        <v>186</v>
      </c>
      <c r="H39" s="21">
        <f>[1]pivot!H27+[1]pivot!R27+[1]pivot!S27</f>
        <v>2</v>
      </c>
      <c r="I39" s="27">
        <f>[1]pivot!I27</f>
        <v>315</v>
      </c>
      <c r="J39" s="21">
        <f>[1]pivot!J27</f>
        <v>3</v>
      </c>
      <c r="K39" s="21">
        <f>[1]pivot!K27</f>
        <v>24</v>
      </c>
      <c r="L39" s="21">
        <f>[1]pivot!L27</f>
        <v>1</v>
      </c>
      <c r="M39" s="21">
        <f>[1]pivot!M27</f>
        <v>2</v>
      </c>
      <c r="N39" s="21">
        <f>[1]pivot!N27</f>
        <v>1</v>
      </c>
      <c r="O39" s="21">
        <f>[1]pivot!O27</f>
        <v>96</v>
      </c>
      <c r="P39" s="21">
        <f>[1]pivot!P27+[1]pivot!T27+[1]pivot!U27</f>
        <v>1</v>
      </c>
      <c r="Q39" s="21">
        <f>[1]pivot!Q27</f>
        <v>128</v>
      </c>
      <c r="R39" s="12"/>
      <c r="S39" s="12"/>
      <c r="T39" s="12"/>
    </row>
    <row r="40" spans="1:20" ht="12.75" customHeight="1">
      <c r="A40" s="21" t="str">
        <f>[1]pivot!A28</f>
        <v>HLG</v>
      </c>
      <c r="B40" s="21">
        <f>[1]pivot!B28</f>
        <v>6</v>
      </c>
      <c r="C40" s="21">
        <f>[1]pivot!C28</f>
        <v>1</v>
      </c>
      <c r="D40" s="21">
        <f>[1]pivot!D28</f>
        <v>1</v>
      </c>
      <c r="E40" s="21">
        <f>[1]pivot!E28</f>
        <v>1</v>
      </c>
      <c r="F40" s="21">
        <f>[1]pivot!F28</f>
        <v>2</v>
      </c>
      <c r="G40" s="21">
        <f>[1]pivot!G28</f>
        <v>134</v>
      </c>
      <c r="H40" s="21">
        <f>[1]pivot!H28+[1]pivot!R28+[1]pivot!S28</f>
        <v>4</v>
      </c>
      <c r="I40" s="27">
        <f>[1]pivot!I28</f>
        <v>149</v>
      </c>
      <c r="J40" s="21">
        <f>[1]pivot!J28</f>
        <v>5</v>
      </c>
      <c r="K40" s="21">
        <f>[1]pivot!K28</f>
        <v>2</v>
      </c>
      <c r="L40" s="21">
        <f>[1]pivot!L28</f>
        <v>1</v>
      </c>
      <c r="M40" s="21">
        <f>[1]pivot!M28</f>
        <v>0</v>
      </c>
      <c r="N40" s="21">
        <f>[1]pivot!N28</f>
        <v>2</v>
      </c>
      <c r="O40" s="21">
        <f>[1]pivot!O28</f>
        <v>66</v>
      </c>
      <c r="P40" s="21">
        <f>[1]pivot!P28+[1]pivot!T28+[1]pivot!U28</f>
        <v>1</v>
      </c>
      <c r="Q40" s="21">
        <f>[1]pivot!Q28</f>
        <v>77</v>
      </c>
      <c r="R40" s="12"/>
      <c r="S40" s="12"/>
      <c r="T40" s="12"/>
    </row>
    <row r="41" spans="1:20" ht="12.75" customHeight="1">
      <c r="A41" s="21" t="str">
        <f>[1]pivot!A29</f>
        <v>LINDENWOOD</v>
      </c>
      <c r="B41" s="21">
        <f>[1]pivot!B29</f>
        <v>57</v>
      </c>
      <c r="C41" s="21">
        <f>[1]pivot!C29</f>
        <v>157</v>
      </c>
      <c r="D41" s="21">
        <f>[1]pivot!D29</f>
        <v>6</v>
      </c>
      <c r="E41" s="21">
        <f>[1]pivot!E29</f>
        <v>5</v>
      </c>
      <c r="F41" s="21">
        <f>[1]pivot!F29</f>
        <v>4</v>
      </c>
      <c r="G41" s="21">
        <f>[1]pivot!G29</f>
        <v>506</v>
      </c>
      <c r="H41" s="21">
        <f>[1]pivot!H29+[1]pivot!R29+[1]pivot!S29</f>
        <v>74</v>
      </c>
      <c r="I41" s="27">
        <f>[1]pivot!I29</f>
        <v>809</v>
      </c>
      <c r="J41" s="21">
        <f>[1]pivot!J29</f>
        <v>75</v>
      </c>
      <c r="K41" s="21">
        <f>[1]pivot!K29</f>
        <v>37</v>
      </c>
      <c r="L41" s="21">
        <f>[1]pivot!L29</f>
        <v>1</v>
      </c>
      <c r="M41" s="21">
        <f>[1]pivot!M29</f>
        <v>0</v>
      </c>
      <c r="N41" s="21">
        <f>[1]pivot!N29</f>
        <v>6</v>
      </c>
      <c r="O41" s="21">
        <f>[1]pivot!O29</f>
        <v>324</v>
      </c>
      <c r="P41" s="21">
        <f>[1]pivot!P29+[1]pivot!T29+[1]pivot!U29</f>
        <v>60</v>
      </c>
      <c r="Q41" s="21">
        <f>[1]pivot!Q29</f>
        <v>503</v>
      </c>
      <c r="R41" s="12"/>
      <c r="S41" s="12"/>
      <c r="T41" s="12"/>
    </row>
    <row r="42" spans="1:20" ht="12.75" customHeight="1">
      <c r="A42" s="21" t="str">
        <f>[1]pivot!A30</f>
        <v>MARYVILLE</v>
      </c>
      <c r="B42" s="21">
        <f>[1]pivot!B30</f>
        <v>1</v>
      </c>
      <c r="C42" s="21">
        <f>[1]pivot!C30</f>
        <v>24</v>
      </c>
      <c r="D42" s="21">
        <f>[1]pivot!D30</f>
        <v>0</v>
      </c>
      <c r="E42" s="21">
        <f>[1]pivot!E30</f>
        <v>5</v>
      </c>
      <c r="F42" s="21">
        <f>[1]pivot!F30</f>
        <v>5</v>
      </c>
      <c r="G42" s="21">
        <f>[1]pivot!G30</f>
        <v>380</v>
      </c>
      <c r="H42" s="21">
        <f>[1]pivot!H30+[1]pivot!R30+[1]pivot!S30</f>
        <v>39</v>
      </c>
      <c r="I42" s="27">
        <f>[1]pivot!I30</f>
        <v>454</v>
      </c>
      <c r="J42" s="21">
        <f>[1]pivot!J30</f>
        <v>0</v>
      </c>
      <c r="K42" s="21">
        <f>[1]pivot!K30</f>
        <v>5</v>
      </c>
      <c r="L42" s="21">
        <f>[1]pivot!L30</f>
        <v>0</v>
      </c>
      <c r="M42" s="21">
        <f>[1]pivot!M30</f>
        <v>5</v>
      </c>
      <c r="N42" s="21">
        <f>[1]pivot!N30</f>
        <v>3</v>
      </c>
      <c r="O42" s="21">
        <f>[1]pivot!O30</f>
        <v>124</v>
      </c>
      <c r="P42" s="21">
        <f>[1]pivot!P30+[1]pivot!T30+[1]pivot!U30</f>
        <v>13</v>
      </c>
      <c r="Q42" s="21">
        <f>[1]pivot!Q30</f>
        <v>150</v>
      </c>
      <c r="R42" s="12"/>
      <c r="S42" s="12"/>
      <c r="T42" s="12"/>
    </row>
    <row r="43" spans="1:20" ht="12.75" customHeight="1">
      <c r="A43" s="21" t="str">
        <f>[1]pivot!A31</f>
        <v>MO BAP</v>
      </c>
      <c r="B43" s="21">
        <f>[1]pivot!B31</f>
        <v>9</v>
      </c>
      <c r="C43" s="21">
        <f>[1]pivot!C31</f>
        <v>8</v>
      </c>
      <c r="D43" s="21">
        <f>[1]pivot!D31</f>
        <v>1</v>
      </c>
      <c r="E43" s="21">
        <f>[1]pivot!E31</f>
        <v>1</v>
      </c>
      <c r="F43" s="21">
        <f>[1]pivot!F31</f>
        <v>5</v>
      </c>
      <c r="G43" s="21">
        <f>[1]pivot!G31</f>
        <v>237</v>
      </c>
      <c r="H43" s="21">
        <f>[1]pivot!H31+[1]pivot!R31+[1]pivot!S31</f>
        <v>9</v>
      </c>
      <c r="I43" s="27">
        <f>[1]pivot!I31</f>
        <v>270</v>
      </c>
      <c r="J43" s="21">
        <f>[1]pivot!J31</f>
        <v>7</v>
      </c>
      <c r="K43" s="21">
        <f>[1]pivot!K31</f>
        <v>3</v>
      </c>
      <c r="L43" s="21">
        <f>[1]pivot!L31</f>
        <v>1</v>
      </c>
      <c r="M43" s="21">
        <f>[1]pivot!M31</f>
        <v>1</v>
      </c>
      <c r="N43" s="21">
        <f>[1]pivot!N31</f>
        <v>4</v>
      </c>
      <c r="O43" s="21">
        <f>[1]pivot!O31</f>
        <v>105</v>
      </c>
      <c r="P43" s="21">
        <f>[1]pivot!P31+[1]pivot!T31+[1]pivot!U31</f>
        <v>7</v>
      </c>
      <c r="Q43" s="21">
        <f>[1]pivot!Q31</f>
        <v>128</v>
      </c>
      <c r="R43" s="12"/>
      <c r="S43" s="12"/>
      <c r="T43" s="12"/>
    </row>
    <row r="44" spans="1:20" ht="12.75" customHeight="1">
      <c r="A44" s="21" t="str">
        <f>[1]pivot!A32</f>
        <v>MO VAL</v>
      </c>
      <c r="B44" s="21">
        <f>[1]pivot!B32</f>
        <v>3</v>
      </c>
      <c r="C44" s="21">
        <f>[1]pivot!C32</f>
        <v>9</v>
      </c>
      <c r="D44" s="21">
        <f>[1]pivot!D32</f>
        <v>0</v>
      </c>
      <c r="E44" s="21">
        <f>[1]pivot!E32</f>
        <v>1</v>
      </c>
      <c r="F44" s="21">
        <f>[1]pivot!F32</f>
        <v>7</v>
      </c>
      <c r="G44" s="21">
        <f>[1]pivot!G32</f>
        <v>74</v>
      </c>
      <c r="H44" s="21">
        <f>[1]pivot!H32+[1]pivot!R32+[1]pivot!S32</f>
        <v>7</v>
      </c>
      <c r="I44" s="27">
        <f>[1]pivot!I32</f>
        <v>101</v>
      </c>
      <c r="J44" s="21">
        <f>[1]pivot!J32</f>
        <v>3</v>
      </c>
      <c r="K44" s="21">
        <f>[1]pivot!K32</f>
        <v>24</v>
      </c>
      <c r="L44" s="21">
        <f>[1]pivot!L32</f>
        <v>0</v>
      </c>
      <c r="M44" s="21">
        <f>[1]pivot!M32</f>
        <v>0</v>
      </c>
      <c r="N44" s="21">
        <f>[1]pivot!N32</f>
        <v>4</v>
      </c>
      <c r="O44" s="21">
        <f>[1]pivot!O32</f>
        <v>63</v>
      </c>
      <c r="P44" s="21">
        <f>[1]pivot!P32+[1]pivot!T32+[1]pivot!U32</f>
        <v>10</v>
      </c>
      <c r="Q44" s="21">
        <f>[1]pivot!Q32</f>
        <v>104</v>
      </c>
      <c r="R44" s="12"/>
      <c r="S44" s="12"/>
      <c r="T44" s="12"/>
    </row>
    <row r="45" spans="1:20" ht="12.75" customHeight="1">
      <c r="A45" s="21" t="str">
        <f>[1]pivot!A33</f>
        <v>PARK</v>
      </c>
      <c r="B45" s="21">
        <f>[1]pivot!B33</f>
        <v>26</v>
      </c>
      <c r="C45" s="21">
        <f>[1]pivot!C33</f>
        <v>254</v>
      </c>
      <c r="D45" s="21">
        <f>[1]pivot!D33</f>
        <v>6</v>
      </c>
      <c r="E45" s="21">
        <f>[1]pivot!E33</f>
        <v>19</v>
      </c>
      <c r="F45" s="21">
        <f>[1]pivot!F33</f>
        <v>234</v>
      </c>
      <c r="G45" s="21">
        <f>[1]pivot!G33</f>
        <v>723</v>
      </c>
      <c r="H45" s="21">
        <f>[1]pivot!H33+[1]pivot!R33+[1]pivot!S33</f>
        <v>1</v>
      </c>
      <c r="I45" s="27">
        <f>[1]pivot!I33</f>
        <v>1263</v>
      </c>
      <c r="J45" s="21">
        <f>[1]pivot!J33</f>
        <v>27</v>
      </c>
      <c r="K45" s="21">
        <f>[1]pivot!K33</f>
        <v>225</v>
      </c>
      <c r="L45" s="21">
        <f>[1]pivot!L33</f>
        <v>6</v>
      </c>
      <c r="M45" s="21">
        <f>[1]pivot!M33</f>
        <v>19</v>
      </c>
      <c r="N45" s="21">
        <f>[1]pivot!N33</f>
        <v>149</v>
      </c>
      <c r="O45" s="21">
        <f>[1]pivot!O33</f>
        <v>681</v>
      </c>
      <c r="P45" s="21">
        <f>[1]pivot!P33+[1]pivot!T33+[1]pivot!U33</f>
        <v>0</v>
      </c>
      <c r="Q45" s="21">
        <f>[1]pivot!Q33</f>
        <v>1107</v>
      </c>
      <c r="R45" s="12"/>
      <c r="S45" s="12"/>
      <c r="T45" s="12"/>
    </row>
    <row r="46" spans="1:20" ht="12.75" customHeight="1">
      <c r="A46" s="21" t="str">
        <f>[1]pivot!A34</f>
        <v>ROCKHURST</v>
      </c>
      <c r="B46" s="21">
        <f>[1]pivot!B34</f>
        <v>1</v>
      </c>
      <c r="C46" s="21">
        <f>[1]pivot!C34</f>
        <v>17</v>
      </c>
      <c r="D46" s="21">
        <f>[1]pivot!D34</f>
        <v>1</v>
      </c>
      <c r="E46" s="21">
        <f>[1]pivot!E34</f>
        <v>6</v>
      </c>
      <c r="F46" s="21">
        <f>[1]pivot!F34</f>
        <v>18</v>
      </c>
      <c r="G46" s="21">
        <f>[1]pivot!G34</f>
        <v>228</v>
      </c>
      <c r="H46" s="21">
        <f>[1]pivot!H34+[1]pivot!R34+[1]pivot!S34</f>
        <v>46</v>
      </c>
      <c r="I46" s="27">
        <f>[1]pivot!I34</f>
        <v>317</v>
      </c>
      <c r="J46" s="21">
        <f>[1]pivot!J34</f>
        <v>1</v>
      </c>
      <c r="K46" s="21">
        <f>[1]pivot!K34</f>
        <v>6</v>
      </c>
      <c r="L46" s="21">
        <f>[1]pivot!L34</f>
        <v>0</v>
      </c>
      <c r="M46" s="21">
        <f>[1]pivot!M34</f>
        <v>9</v>
      </c>
      <c r="N46" s="21">
        <f>[1]pivot!N34</f>
        <v>8</v>
      </c>
      <c r="O46" s="21">
        <f>[1]pivot!O34</f>
        <v>138</v>
      </c>
      <c r="P46" s="21">
        <f>[1]pivot!P34+[1]pivot!T34+[1]pivot!U34</f>
        <v>7</v>
      </c>
      <c r="Q46" s="21">
        <f>[1]pivot!Q34</f>
        <v>169</v>
      </c>
      <c r="R46" s="12"/>
      <c r="S46" s="12"/>
      <c r="T46" s="12"/>
    </row>
    <row r="47" spans="1:20" ht="12.75" customHeight="1">
      <c r="A47" s="21" t="str">
        <f>[1]pivot!A35</f>
        <v>SLU</v>
      </c>
      <c r="B47" s="21">
        <f>[1]pivot!B35</f>
        <v>34</v>
      </c>
      <c r="C47" s="21">
        <f>[1]pivot!C35</f>
        <v>56</v>
      </c>
      <c r="D47" s="21">
        <f>[1]pivot!D35</f>
        <v>2</v>
      </c>
      <c r="E47" s="21">
        <f>[1]pivot!E35</f>
        <v>54</v>
      </c>
      <c r="F47" s="21">
        <f>[1]pivot!F35</f>
        <v>39</v>
      </c>
      <c r="G47" s="21">
        <f>[1]pivot!G35</f>
        <v>831</v>
      </c>
      <c r="H47" s="21">
        <f>[1]pivot!H35+[1]pivot!R35+[1]pivot!S35</f>
        <v>84</v>
      </c>
      <c r="I47" s="27">
        <f>[1]pivot!I35</f>
        <v>1100</v>
      </c>
      <c r="J47" s="21">
        <f>[1]pivot!J35</f>
        <v>39</v>
      </c>
      <c r="K47" s="21">
        <f>[1]pivot!K35</f>
        <v>28</v>
      </c>
      <c r="L47" s="21">
        <f>[1]pivot!L35</f>
        <v>0</v>
      </c>
      <c r="M47" s="21">
        <f>[1]pivot!M35</f>
        <v>58</v>
      </c>
      <c r="N47" s="21">
        <f>[1]pivot!N35</f>
        <v>34</v>
      </c>
      <c r="O47" s="21">
        <f>[1]pivot!O35</f>
        <v>471</v>
      </c>
      <c r="P47" s="21">
        <f>[1]pivot!P35+[1]pivot!T35+[1]pivot!U35</f>
        <v>52</v>
      </c>
      <c r="Q47" s="21">
        <f>[1]pivot!Q35</f>
        <v>682</v>
      </c>
      <c r="R47" s="12"/>
      <c r="S47" s="12"/>
      <c r="T47" s="12"/>
    </row>
    <row r="48" spans="1:20" ht="12.75" customHeight="1">
      <c r="A48" s="21" t="str">
        <f>[1]pivot!A36</f>
        <v>SBU</v>
      </c>
      <c r="B48" s="21">
        <f>[1]pivot!B36</f>
        <v>0</v>
      </c>
      <c r="C48" s="21">
        <f>[1]pivot!C36</f>
        <v>6</v>
      </c>
      <c r="D48" s="21">
        <f>[1]pivot!D36</f>
        <v>1</v>
      </c>
      <c r="E48" s="21">
        <f>[1]pivot!E36</f>
        <v>4</v>
      </c>
      <c r="F48" s="21">
        <f>[1]pivot!F36</f>
        <v>2</v>
      </c>
      <c r="G48" s="21">
        <f>[1]pivot!G36</f>
        <v>246</v>
      </c>
      <c r="H48" s="21">
        <f>[1]pivot!H36+[1]pivot!R36+[1]pivot!S36</f>
        <v>8</v>
      </c>
      <c r="I48" s="27">
        <f>[1]pivot!I36</f>
        <v>267</v>
      </c>
      <c r="J48" s="21">
        <f>[1]pivot!J36</f>
        <v>0</v>
      </c>
      <c r="K48" s="21">
        <f>[1]pivot!K36</f>
        <v>7</v>
      </c>
      <c r="L48" s="21">
        <f>[1]pivot!L36</f>
        <v>2</v>
      </c>
      <c r="M48" s="21">
        <f>[1]pivot!M36</f>
        <v>1</v>
      </c>
      <c r="N48" s="21">
        <f>[1]pivot!N36</f>
        <v>1</v>
      </c>
      <c r="O48" s="21">
        <f>[1]pivot!O36</f>
        <v>135</v>
      </c>
      <c r="P48" s="21">
        <f>[1]pivot!P36+[1]pivot!T36+[1]pivot!U36</f>
        <v>6</v>
      </c>
      <c r="Q48" s="21">
        <f>[1]pivot!Q36</f>
        <v>152</v>
      </c>
      <c r="R48" s="12"/>
      <c r="S48" s="12"/>
      <c r="T48" s="12"/>
    </row>
    <row r="49" spans="1:20" ht="12.75" customHeight="1">
      <c r="A49" s="21" t="str">
        <f>[1]pivot!A37</f>
        <v>STEPHENS</v>
      </c>
      <c r="B49" s="21">
        <f>[1]pivot!B37</f>
        <v>1</v>
      </c>
      <c r="C49" s="21">
        <f>[1]pivot!C37</f>
        <v>19</v>
      </c>
      <c r="D49" s="21">
        <f>[1]pivot!D37</f>
        <v>2</v>
      </c>
      <c r="E49" s="21">
        <f>[1]pivot!E37</f>
        <v>3</v>
      </c>
      <c r="F49" s="21">
        <f>[1]pivot!F37</f>
        <v>6</v>
      </c>
      <c r="G49" s="21">
        <f>[1]pivot!G37</f>
        <v>160</v>
      </c>
      <c r="H49" s="21">
        <f>[1]pivot!H37+[1]pivot!R37+[1]pivot!S37</f>
        <v>3</v>
      </c>
      <c r="I49" s="27">
        <f>[1]pivot!I37</f>
        <v>194</v>
      </c>
      <c r="J49" s="21">
        <f>[1]pivot!J37</f>
        <v>0</v>
      </c>
      <c r="K49" s="21">
        <f>[1]pivot!K37</f>
        <v>0</v>
      </c>
      <c r="L49" s="21">
        <f>[1]pivot!L37</f>
        <v>0</v>
      </c>
      <c r="M49" s="21">
        <f>[1]pivot!M37</f>
        <v>0</v>
      </c>
      <c r="N49" s="21">
        <f>[1]pivot!N37</f>
        <v>1</v>
      </c>
      <c r="O49" s="21">
        <f>[1]pivot!O37</f>
        <v>5</v>
      </c>
      <c r="P49" s="21">
        <f>[1]pivot!P37+[1]pivot!T37+[1]pivot!U37</f>
        <v>0</v>
      </c>
      <c r="Q49" s="21">
        <f>[1]pivot!Q37</f>
        <v>6</v>
      </c>
      <c r="R49" s="12"/>
      <c r="S49" s="12"/>
      <c r="T49" s="12"/>
    </row>
    <row r="50" spans="1:20" ht="12.75" customHeight="1">
      <c r="A50" s="21" t="str">
        <f>[1]pivot!A38</f>
        <v>WUSTL</v>
      </c>
      <c r="B50" s="21">
        <f>[1]pivot!B38</f>
        <v>66</v>
      </c>
      <c r="C50" s="21">
        <f>[1]pivot!C38</f>
        <v>82</v>
      </c>
      <c r="D50" s="21">
        <f>[1]pivot!D38</f>
        <v>0</v>
      </c>
      <c r="E50" s="21">
        <f>[1]pivot!E38</f>
        <v>109</v>
      </c>
      <c r="F50" s="21">
        <f>[1]pivot!F38</f>
        <v>66</v>
      </c>
      <c r="G50" s="21">
        <f>[1]pivot!G38</f>
        <v>562</v>
      </c>
      <c r="H50" s="21">
        <f>[1]pivot!H38+[1]pivot!R38+[1]pivot!S38</f>
        <v>110</v>
      </c>
      <c r="I50" s="27">
        <f>[1]pivot!I38</f>
        <v>995</v>
      </c>
      <c r="J50" s="21">
        <f>[1]pivot!J38</f>
        <v>54</v>
      </c>
      <c r="K50" s="21">
        <f>[1]pivot!K38</f>
        <v>52</v>
      </c>
      <c r="L50" s="21">
        <f>[1]pivot!L38</f>
        <v>0</v>
      </c>
      <c r="M50" s="21">
        <f>[1]pivot!M38</f>
        <v>142</v>
      </c>
      <c r="N50" s="21">
        <f>[1]pivot!N38</f>
        <v>33</v>
      </c>
      <c r="O50" s="21">
        <f>[1]pivot!O38</f>
        <v>644</v>
      </c>
      <c r="P50" s="21">
        <f>[1]pivot!P38+[1]pivot!T38+[1]pivot!U38</f>
        <v>124</v>
      </c>
      <c r="Q50" s="21">
        <f>[1]pivot!Q38</f>
        <v>1049</v>
      </c>
      <c r="R50" s="12"/>
      <c r="S50" s="12"/>
      <c r="T50" s="12"/>
    </row>
    <row r="51" spans="1:20" ht="12.75" customHeight="1">
      <c r="A51" s="21" t="str">
        <f>[1]pivot!A39</f>
        <v>WEBSTER</v>
      </c>
      <c r="B51" s="21">
        <f>[1]pivot!B39</f>
        <v>0</v>
      </c>
      <c r="C51" s="21">
        <f>[1]pivot!C39</f>
        <v>101</v>
      </c>
      <c r="D51" s="21">
        <f>[1]pivot!D39</f>
        <v>1</v>
      </c>
      <c r="E51" s="21">
        <f>[1]pivot!E39</f>
        <v>14</v>
      </c>
      <c r="F51" s="21">
        <f>[1]pivot!F39</f>
        <v>30</v>
      </c>
      <c r="G51" s="21">
        <f>[1]pivot!G39</f>
        <v>381</v>
      </c>
      <c r="H51" s="21">
        <f>[1]pivot!H39+[1]pivot!R39+[1]pivot!S39</f>
        <v>181</v>
      </c>
      <c r="I51" s="27">
        <f>[1]pivot!I39</f>
        <v>708</v>
      </c>
      <c r="J51" s="21">
        <f>[1]pivot!J39</f>
        <v>0</v>
      </c>
      <c r="K51" s="21">
        <f>[1]pivot!K39</f>
        <v>32</v>
      </c>
      <c r="L51" s="21">
        <f>[1]pivot!L39</f>
        <v>0</v>
      </c>
      <c r="M51" s="21">
        <f>[1]pivot!M39</f>
        <v>12</v>
      </c>
      <c r="N51" s="21">
        <f>[1]pivot!N39</f>
        <v>6</v>
      </c>
      <c r="O51" s="21">
        <f>[1]pivot!O39</f>
        <v>290</v>
      </c>
      <c r="P51" s="21">
        <f>[1]pivot!P39+[1]pivot!T39+[1]pivot!U39</f>
        <v>170</v>
      </c>
      <c r="Q51" s="21">
        <f>[1]pivot!Q39</f>
        <v>510</v>
      </c>
      <c r="R51" s="12"/>
      <c r="S51" s="12"/>
      <c r="T51" s="12"/>
    </row>
    <row r="52" spans="1:20" ht="12.75" customHeight="1">
      <c r="A52" s="21" t="str">
        <f>[1]pivot!A40</f>
        <v>WESTMINSTER</v>
      </c>
      <c r="B52" s="21">
        <f>[1]pivot!B40</f>
        <v>17</v>
      </c>
      <c r="C52" s="21">
        <f>[1]pivot!C40</f>
        <v>1</v>
      </c>
      <c r="D52" s="21">
        <f>[1]pivot!D40</f>
        <v>1</v>
      </c>
      <c r="E52" s="21">
        <f>[1]pivot!E40</f>
        <v>2</v>
      </c>
      <c r="F52" s="21">
        <f>[1]pivot!F40</f>
        <v>2</v>
      </c>
      <c r="G52" s="21">
        <f>[1]pivot!G40</f>
        <v>78</v>
      </c>
      <c r="H52" s="21">
        <f>[1]pivot!H40+[1]pivot!R40+[1]pivot!S40</f>
        <v>8</v>
      </c>
      <c r="I52" s="27">
        <f>[1]pivot!I40</f>
        <v>109</v>
      </c>
      <c r="J52" s="21">
        <f>[1]pivot!J40</f>
        <v>34</v>
      </c>
      <c r="K52" s="21">
        <f>[1]pivot!K40</f>
        <v>0</v>
      </c>
      <c r="L52" s="21">
        <f>[1]pivot!L40</f>
        <v>1</v>
      </c>
      <c r="M52" s="21">
        <f>[1]pivot!M40</f>
        <v>2</v>
      </c>
      <c r="N52" s="21">
        <f>[1]pivot!N40</f>
        <v>2</v>
      </c>
      <c r="O52" s="21">
        <f>[1]pivot!O40</f>
        <v>89</v>
      </c>
      <c r="P52" s="21">
        <f>[1]pivot!P40+[1]pivot!T40+[1]pivot!U40</f>
        <v>8</v>
      </c>
      <c r="Q52" s="21">
        <f>[1]pivot!Q40</f>
        <v>136</v>
      </c>
      <c r="R52" s="12"/>
      <c r="S52" s="12"/>
      <c r="T52" s="12"/>
    </row>
    <row r="53" spans="1:20" ht="12.75" customHeight="1">
      <c r="A53" s="21" t="str">
        <f>[1]pivot!A41</f>
        <v>WM JEWELL</v>
      </c>
      <c r="B53" s="21">
        <f>[1]pivot!B41</f>
        <v>2</v>
      </c>
      <c r="C53" s="21">
        <f>[1]pivot!C41</f>
        <v>4</v>
      </c>
      <c r="D53" s="21">
        <f>[1]pivot!D41</f>
        <v>0</v>
      </c>
      <c r="E53" s="21">
        <f>[1]pivot!E41</f>
        <v>4</v>
      </c>
      <c r="F53" s="21">
        <f>[1]pivot!F41</f>
        <v>7</v>
      </c>
      <c r="G53" s="21">
        <f>[1]pivot!G41</f>
        <v>194</v>
      </c>
      <c r="H53" s="21">
        <f>[1]pivot!H41+[1]pivot!R41+[1]pivot!S41</f>
        <v>1</v>
      </c>
      <c r="I53" s="27">
        <f>[1]pivot!I41</f>
        <v>212</v>
      </c>
      <c r="J53" s="21">
        <f>[1]pivot!J41</f>
        <v>2</v>
      </c>
      <c r="K53" s="21">
        <f>[1]pivot!K41</f>
        <v>4</v>
      </c>
      <c r="L53" s="21">
        <f>[1]pivot!L41</f>
        <v>2</v>
      </c>
      <c r="M53" s="21">
        <f>[1]pivot!M41</f>
        <v>2</v>
      </c>
      <c r="N53" s="21">
        <f>[1]pivot!N41</f>
        <v>8</v>
      </c>
      <c r="O53" s="21">
        <f>[1]pivot!O41</f>
        <v>115</v>
      </c>
      <c r="P53" s="21">
        <f>[1]pivot!P41+[1]pivot!T41+[1]pivot!U41</f>
        <v>2</v>
      </c>
      <c r="Q53" s="21">
        <f>[1]pivot!Q41</f>
        <v>135</v>
      </c>
      <c r="R53" s="12"/>
      <c r="S53" s="12"/>
      <c r="T53" s="12"/>
    </row>
    <row r="54" spans="1:20" ht="12.75" customHeight="1">
      <c r="A54" s="28" t="str">
        <f>[1]pivot!A42</f>
        <v>WM WOODS</v>
      </c>
      <c r="B54" s="28">
        <f>[1]pivot!B42</f>
        <v>0</v>
      </c>
      <c r="C54" s="28">
        <f>[1]pivot!C42</f>
        <v>5</v>
      </c>
      <c r="D54" s="28">
        <f>[1]pivot!D42</f>
        <v>2</v>
      </c>
      <c r="E54" s="28">
        <f>[1]pivot!E42</f>
        <v>1</v>
      </c>
      <c r="F54" s="28">
        <f>[1]pivot!F42</f>
        <v>3</v>
      </c>
      <c r="G54" s="28">
        <f>[1]pivot!G42</f>
        <v>141</v>
      </c>
      <c r="H54" s="28">
        <f>[1]pivot!H42+[1]pivot!R42+[1]pivot!S42</f>
        <v>10</v>
      </c>
      <c r="I54" s="29">
        <f>[1]pivot!I42</f>
        <v>162</v>
      </c>
      <c r="J54" s="28">
        <f>[1]pivot!J42</f>
        <v>0</v>
      </c>
      <c r="K54" s="28">
        <f>[1]pivot!K42</f>
        <v>5</v>
      </c>
      <c r="L54" s="28">
        <f>[1]pivot!L42</f>
        <v>0</v>
      </c>
      <c r="M54" s="28">
        <f>[1]pivot!M42</f>
        <v>0</v>
      </c>
      <c r="N54" s="28">
        <f>[1]pivot!N42</f>
        <v>0</v>
      </c>
      <c r="O54" s="28">
        <f>[1]pivot!O42</f>
        <v>53</v>
      </c>
      <c r="P54" s="28">
        <f>[1]pivot!P42+[1]pivot!T42+[1]pivot!U42</f>
        <v>3</v>
      </c>
      <c r="Q54" s="28">
        <f>[1]pivot!Q42</f>
        <v>61</v>
      </c>
      <c r="R54" s="12"/>
      <c r="S54" s="12"/>
      <c r="T54" s="12"/>
    </row>
    <row r="55" spans="1:20" ht="12.75" customHeight="1">
      <c r="A55" s="21" t="s">
        <v>16</v>
      </c>
      <c r="B55" s="22">
        <f>SUM(B32:B54)</f>
        <v>269</v>
      </c>
      <c r="C55" s="22">
        <f>SUM(C32:C54)</f>
        <v>1265</v>
      </c>
      <c r="D55" s="22">
        <f>SUM(D32:D54)</f>
        <v>54</v>
      </c>
      <c r="E55" s="22">
        <f>SUM(E32:E54)</f>
        <v>272</v>
      </c>
      <c r="F55" s="22">
        <f>SUM(F32:F54)</f>
        <v>545</v>
      </c>
      <c r="G55" s="22">
        <f>SUM(G32:G54)</f>
        <v>7391</v>
      </c>
      <c r="H55" s="22">
        <f>SUM(H32:H54)</f>
        <v>912</v>
      </c>
      <c r="I55" s="23">
        <f>SUM(I32:I54)</f>
        <v>10708</v>
      </c>
      <c r="J55" s="22">
        <f>SUM(J32:J54)</f>
        <v>294</v>
      </c>
      <c r="K55" s="22">
        <f>SUM(K32:K54)</f>
        <v>670</v>
      </c>
      <c r="L55" s="22">
        <f>SUM(L32:L54)</f>
        <v>29</v>
      </c>
      <c r="M55" s="22">
        <f>SUM(M32:M54)</f>
        <v>286</v>
      </c>
      <c r="N55" s="22">
        <f>SUM(N32:N54)</f>
        <v>383</v>
      </c>
      <c r="O55" s="22">
        <f>SUM(O32:O54)</f>
        <v>4928</v>
      </c>
      <c r="P55" s="22">
        <f>SUM(P32:P54)</f>
        <v>658</v>
      </c>
      <c r="Q55" s="22">
        <f>SUM(Q32:Q54)</f>
        <v>7248</v>
      </c>
      <c r="R55" s="12"/>
      <c r="S55" s="12"/>
      <c r="T55" s="12"/>
    </row>
    <row r="56" spans="1:20" ht="12.75" customHeight="1">
      <c r="A56" s="21"/>
      <c r="B56" s="22"/>
      <c r="C56" s="22"/>
      <c r="D56" s="22"/>
      <c r="E56" s="22"/>
      <c r="F56" s="22"/>
      <c r="G56" s="22"/>
      <c r="H56" s="22"/>
      <c r="I56" s="22"/>
      <c r="J56" s="30"/>
      <c r="K56" s="22"/>
      <c r="L56" s="22"/>
      <c r="M56" s="22"/>
      <c r="N56" s="22"/>
      <c r="O56" s="22"/>
      <c r="P56" s="22"/>
      <c r="Q56" s="22"/>
      <c r="R56" s="12"/>
      <c r="S56" s="12"/>
      <c r="T56" s="12"/>
    </row>
    <row r="57" spans="1:20" ht="12.75" customHeight="1" thickBot="1">
      <c r="A57" s="21" t="s">
        <v>20</v>
      </c>
      <c r="B57" s="22">
        <f>SUM(B21+B55)</f>
        <v>670</v>
      </c>
      <c r="C57" s="22">
        <f>SUM(C21+C55)</f>
        <v>2141</v>
      </c>
      <c r="D57" s="22">
        <f>SUM(D21+D55)</f>
        <v>128</v>
      </c>
      <c r="E57" s="22">
        <f>SUM(E21+E55)</f>
        <v>505</v>
      </c>
      <c r="F57" s="22">
        <f>SUM(F21+F55)</f>
        <v>806</v>
      </c>
      <c r="G57" s="22">
        <f>SUM(G21+G55)</f>
        <v>16541</v>
      </c>
      <c r="H57" s="22">
        <f>SUM(H21+H55)</f>
        <v>1466</v>
      </c>
      <c r="I57" s="22">
        <f>SUM(I21+I55)</f>
        <v>22257</v>
      </c>
      <c r="J57" s="30">
        <f>SUM(J21+J55)</f>
        <v>570</v>
      </c>
      <c r="K57" s="22">
        <f>SUM(K21+K55)</f>
        <v>1141</v>
      </c>
      <c r="L57" s="22">
        <f>SUM(L21+L55)</f>
        <v>81</v>
      </c>
      <c r="M57" s="22">
        <f>SUM(M21+M55)</f>
        <v>497</v>
      </c>
      <c r="N57" s="22">
        <f>SUM(N21+N55)</f>
        <v>597</v>
      </c>
      <c r="O57" s="22">
        <f>SUM(O21+O55)</f>
        <v>12087</v>
      </c>
      <c r="P57" s="22">
        <f>SUM(P21+P55)</f>
        <v>1150</v>
      </c>
      <c r="Q57" s="31">
        <f>SUM(Q21+Q55)</f>
        <v>16123</v>
      </c>
      <c r="R57" s="12"/>
      <c r="S57" s="12"/>
      <c r="T57" s="12"/>
    </row>
    <row r="58" spans="1:20" ht="12.75" customHeight="1" thickTop="1">
      <c r="A58" s="32" t="s">
        <v>17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4"/>
      <c r="R58" s="12"/>
      <c r="S58" s="12"/>
      <c r="T58" s="12"/>
    </row>
    <row r="59" spans="1:20" ht="12.75" customHeight="1">
      <c r="A59" s="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2"/>
      <c r="S59" s="12"/>
      <c r="T59" s="12"/>
    </row>
  </sheetData>
  <pageMargins left="0.7" right="0.7" top="0.75" bottom="0.75" header="0.3" footer="0.3"/>
  <pageSetup scale="72" orientation="landscape" r:id="rId1"/>
  <rowBreaks count="1" manualBreakCount="1">
    <brk id="24" max="17" man="1"/>
  </rowBreaks>
  <colBreaks count="1" manualBreakCount="1">
    <brk id="1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 Schroer</dc:creator>
  <cp:lastModifiedBy>Hunter Schroer</cp:lastModifiedBy>
  <cp:lastPrinted>2012-06-08T17:08:38Z</cp:lastPrinted>
  <dcterms:created xsi:type="dcterms:W3CDTF">2012-06-08T17:05:09Z</dcterms:created>
  <dcterms:modified xsi:type="dcterms:W3CDTF">2012-06-08T17:08:39Z</dcterms:modified>
</cp:coreProperties>
</file>