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700" yWindow="795" windowWidth="7740" windowHeight="9090"/>
  </bookViews>
  <sheets>
    <sheet name="Table 16 09" sheetId="1" r:id="rId1"/>
    <sheet name="Compare" sheetId="3" state="hidden" r:id="rId2"/>
    <sheet name="Table 16 - Financial Aid Aw 08" sheetId="2" state="hidden" r:id="rId3"/>
  </sheets>
  <definedNames>
    <definedName name="_xlnm.Print_Area" localSheetId="0">'Table 16 09'!$A$1:$L$101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C91" i="1"/>
  <c r="D91"/>
  <c r="E91"/>
  <c r="F91"/>
  <c r="G91"/>
  <c r="H91"/>
  <c r="I91"/>
  <c r="J91"/>
  <c r="K91"/>
  <c r="B91"/>
  <c r="C85"/>
  <c r="C93" s="1"/>
  <c r="D85"/>
  <c r="D93" s="1"/>
  <c r="E85"/>
  <c r="E93" s="1"/>
  <c r="F85"/>
  <c r="F93" s="1"/>
  <c r="G85"/>
  <c r="G93" s="1"/>
  <c r="H85"/>
  <c r="H93" s="1"/>
  <c r="I85"/>
  <c r="I93" s="1"/>
  <c r="J85"/>
  <c r="J93" s="1"/>
  <c r="K85"/>
  <c r="K93" s="1"/>
  <c r="B85"/>
  <c r="B93" s="1"/>
  <c r="C44"/>
  <c r="D44"/>
  <c r="E44"/>
  <c r="F44"/>
  <c r="G44"/>
  <c r="H44"/>
  <c r="I44"/>
  <c r="I46" s="1"/>
  <c r="J44"/>
  <c r="K44"/>
  <c r="K46" s="1"/>
  <c r="B44"/>
  <c r="C26"/>
  <c r="C46" s="1"/>
  <c r="D26"/>
  <c r="D46" s="1"/>
  <c r="E26"/>
  <c r="E46" s="1"/>
  <c r="F26"/>
  <c r="F46" s="1"/>
  <c r="G26"/>
  <c r="G46" s="1"/>
  <c r="H26"/>
  <c r="H46" s="1"/>
  <c r="I26"/>
  <c r="J26"/>
  <c r="J46" s="1"/>
  <c r="K26"/>
  <c r="B26"/>
  <c r="B46" s="1"/>
  <c r="B65" i="3"/>
  <c r="C89"/>
  <c r="D89"/>
  <c r="E89"/>
  <c r="F89"/>
  <c r="G89"/>
  <c r="H89"/>
  <c r="I89"/>
  <c r="J89"/>
  <c r="K89"/>
  <c r="C90"/>
  <c r="D90"/>
  <c r="E90"/>
  <c r="F90"/>
  <c r="G90"/>
  <c r="H90"/>
  <c r="I90"/>
  <c r="J90"/>
  <c r="K90"/>
  <c r="B90"/>
  <c r="B89"/>
  <c r="B79"/>
  <c r="C79"/>
  <c r="D79"/>
  <c r="E79"/>
  <c r="F79"/>
  <c r="G79"/>
  <c r="H79"/>
  <c r="I79"/>
  <c r="J79"/>
  <c r="K79"/>
  <c r="B80"/>
  <c r="C80"/>
  <c r="D80"/>
  <c r="E80"/>
  <c r="F80"/>
  <c r="G80"/>
  <c r="H80"/>
  <c r="I80"/>
  <c r="J80"/>
  <c r="K80"/>
  <c r="B81"/>
  <c r="C81"/>
  <c r="D81"/>
  <c r="E81"/>
  <c r="F81"/>
  <c r="G81"/>
  <c r="H81"/>
  <c r="I81"/>
  <c r="J81"/>
  <c r="K81"/>
  <c r="B82"/>
  <c r="C82"/>
  <c r="D82"/>
  <c r="E82"/>
  <c r="F82"/>
  <c r="G82"/>
  <c r="H82"/>
  <c r="I82"/>
  <c r="J82"/>
  <c r="K82"/>
  <c r="B83"/>
  <c r="C83"/>
  <c r="D83"/>
  <c r="E83"/>
  <c r="F83"/>
  <c r="G83"/>
  <c r="H83"/>
  <c r="I83"/>
  <c r="J83"/>
  <c r="K83"/>
  <c r="B84"/>
  <c r="C84"/>
  <c r="D84"/>
  <c r="E84"/>
  <c r="F84"/>
  <c r="G84"/>
  <c r="H84"/>
  <c r="I84"/>
  <c r="J84"/>
  <c r="K84"/>
  <c r="B63"/>
  <c r="C63"/>
  <c r="D63"/>
  <c r="E63"/>
  <c r="F63"/>
  <c r="G63"/>
  <c r="H63"/>
  <c r="I63"/>
  <c r="J63"/>
  <c r="K63"/>
  <c r="B64"/>
  <c r="C64"/>
  <c r="D64"/>
  <c r="E64"/>
  <c r="F64"/>
  <c r="G64"/>
  <c r="H64"/>
  <c r="I64"/>
  <c r="J64"/>
  <c r="K64"/>
  <c r="C65"/>
  <c r="D65"/>
  <c r="E65"/>
  <c r="F65"/>
  <c r="G65"/>
  <c r="H65"/>
  <c r="I65"/>
  <c r="J65"/>
  <c r="K65"/>
  <c r="B66"/>
  <c r="C66"/>
  <c r="D66"/>
  <c r="E66"/>
  <c r="F66"/>
  <c r="G66"/>
  <c r="H66"/>
  <c r="I66"/>
  <c r="J66"/>
  <c r="K66"/>
  <c r="B67"/>
  <c r="C67"/>
  <c r="D67"/>
  <c r="E67"/>
  <c r="F67"/>
  <c r="G67"/>
  <c r="H67"/>
  <c r="I67"/>
  <c r="J67"/>
  <c r="K67"/>
  <c r="B68"/>
  <c r="C68"/>
  <c r="D68"/>
  <c r="E68"/>
  <c r="F68"/>
  <c r="G68"/>
  <c r="H68"/>
  <c r="I68"/>
  <c r="J68"/>
  <c r="K68"/>
  <c r="B69"/>
  <c r="C69"/>
  <c r="D69"/>
  <c r="E69"/>
  <c r="F69"/>
  <c r="G69"/>
  <c r="H69"/>
  <c r="I69"/>
  <c r="J69"/>
  <c r="K69"/>
  <c r="B70"/>
  <c r="C70"/>
  <c r="D70"/>
  <c r="E70"/>
  <c r="F70"/>
  <c r="G70"/>
  <c r="H70"/>
  <c r="I70"/>
  <c r="J70"/>
  <c r="K70"/>
  <c r="B71"/>
  <c r="C71"/>
  <c r="D71"/>
  <c r="E71"/>
  <c r="F71"/>
  <c r="G71"/>
  <c r="H71"/>
  <c r="I71"/>
  <c r="J71"/>
  <c r="K71"/>
  <c r="B72"/>
  <c r="C72"/>
  <c r="D72"/>
  <c r="E72"/>
  <c r="F72"/>
  <c r="G72"/>
  <c r="H72"/>
  <c r="I72"/>
  <c r="J72"/>
  <c r="K72"/>
  <c r="B73"/>
  <c r="C73"/>
  <c r="D73"/>
  <c r="E73"/>
  <c r="F73"/>
  <c r="G73"/>
  <c r="H73"/>
  <c r="I73"/>
  <c r="J73"/>
  <c r="K73"/>
  <c r="B74"/>
  <c r="C74"/>
  <c r="D74"/>
  <c r="E74"/>
  <c r="F74"/>
  <c r="G74"/>
  <c r="H74"/>
  <c r="I74"/>
  <c r="J74"/>
  <c r="K74"/>
  <c r="B75"/>
  <c r="C75"/>
  <c r="D75"/>
  <c r="E75"/>
  <c r="F75"/>
  <c r="G75"/>
  <c r="H75"/>
  <c r="I75"/>
  <c r="J75"/>
  <c r="K75"/>
  <c r="B76"/>
  <c r="C76"/>
  <c r="D76"/>
  <c r="E76"/>
  <c r="F76"/>
  <c r="G76"/>
  <c r="H76"/>
  <c r="I76"/>
  <c r="J76"/>
  <c r="K76"/>
  <c r="B77"/>
  <c r="C77"/>
  <c r="D77"/>
  <c r="E77"/>
  <c r="F77"/>
  <c r="G77"/>
  <c r="H77"/>
  <c r="I77"/>
  <c r="J77"/>
  <c r="K77"/>
  <c r="B78"/>
  <c r="C78"/>
  <c r="D78"/>
  <c r="E78"/>
  <c r="F78"/>
  <c r="G78"/>
  <c r="H78"/>
  <c r="I78"/>
  <c r="J78"/>
  <c r="K78"/>
  <c r="C62"/>
  <c r="D62"/>
  <c r="E62"/>
  <c r="F62"/>
  <c r="G62"/>
  <c r="H62"/>
  <c r="I62"/>
  <c r="J62"/>
  <c r="K62"/>
  <c r="B62"/>
  <c r="B31"/>
  <c r="C31"/>
  <c r="D31"/>
  <c r="E31"/>
  <c r="F31"/>
  <c r="G31"/>
  <c r="H31"/>
  <c r="I31"/>
  <c r="J31"/>
  <c r="K31"/>
  <c r="B32"/>
  <c r="C32"/>
  <c r="D32"/>
  <c r="E32"/>
  <c r="F32"/>
  <c r="G32"/>
  <c r="H32"/>
  <c r="I32"/>
  <c r="J32"/>
  <c r="K32"/>
  <c r="B33"/>
  <c r="C33"/>
  <c r="D33"/>
  <c r="E33"/>
  <c r="F33"/>
  <c r="G33"/>
  <c r="H33"/>
  <c r="I33"/>
  <c r="J33"/>
  <c r="K33"/>
  <c r="B34"/>
  <c r="C34"/>
  <c r="D34"/>
  <c r="E34"/>
  <c r="F34"/>
  <c r="G34"/>
  <c r="H34"/>
  <c r="I34"/>
  <c r="J34"/>
  <c r="K34"/>
  <c r="B35"/>
  <c r="C35"/>
  <c r="D35"/>
  <c r="E35"/>
  <c r="F35"/>
  <c r="G35"/>
  <c r="H35"/>
  <c r="I35"/>
  <c r="J35"/>
  <c r="K35"/>
  <c r="B36"/>
  <c r="C36"/>
  <c r="D36"/>
  <c r="E36"/>
  <c r="F36"/>
  <c r="G36"/>
  <c r="H36"/>
  <c r="I36"/>
  <c r="J36"/>
  <c r="K36"/>
  <c r="B37"/>
  <c r="C37"/>
  <c r="D37"/>
  <c r="E37"/>
  <c r="F37"/>
  <c r="G37"/>
  <c r="H37"/>
  <c r="I37"/>
  <c r="J37"/>
  <c r="K37"/>
  <c r="B38"/>
  <c r="C38"/>
  <c r="D38"/>
  <c r="E38"/>
  <c r="F38"/>
  <c r="G38"/>
  <c r="H38"/>
  <c r="I38"/>
  <c r="J38"/>
  <c r="K38"/>
  <c r="B39"/>
  <c r="C39"/>
  <c r="D39"/>
  <c r="E39"/>
  <c r="F39"/>
  <c r="G39"/>
  <c r="H39"/>
  <c r="I39"/>
  <c r="J39"/>
  <c r="K39"/>
  <c r="B40"/>
  <c r="C40"/>
  <c r="D40"/>
  <c r="E40"/>
  <c r="F40"/>
  <c r="G40"/>
  <c r="H40"/>
  <c r="I40"/>
  <c r="J40"/>
  <c r="K40"/>
  <c r="B41"/>
  <c r="C41"/>
  <c r="D41"/>
  <c r="E41"/>
  <c r="F41"/>
  <c r="G41"/>
  <c r="H41"/>
  <c r="I41"/>
  <c r="J41"/>
  <c r="K41"/>
  <c r="B42"/>
  <c r="C42"/>
  <c r="D42"/>
  <c r="E42"/>
  <c r="F42"/>
  <c r="G42"/>
  <c r="H42"/>
  <c r="I42"/>
  <c r="J42"/>
  <c r="K42"/>
  <c r="B43"/>
  <c r="C43"/>
  <c r="D43"/>
  <c r="E43"/>
  <c r="F43"/>
  <c r="G43"/>
  <c r="H43"/>
  <c r="I43"/>
  <c r="J43"/>
  <c r="K43"/>
  <c r="C30"/>
  <c r="D30"/>
  <c r="E30"/>
  <c r="F30"/>
  <c r="G30"/>
  <c r="H30"/>
  <c r="I30"/>
  <c r="J30"/>
  <c r="K30"/>
  <c r="B30"/>
  <c r="B14"/>
  <c r="C14"/>
  <c r="D14"/>
  <c r="E14"/>
  <c r="F14"/>
  <c r="G14"/>
  <c r="H14"/>
  <c r="I14"/>
  <c r="J14"/>
  <c r="K14"/>
  <c r="B15"/>
  <c r="C15"/>
  <c r="D15"/>
  <c r="E15"/>
  <c r="F15"/>
  <c r="G15"/>
  <c r="H15"/>
  <c r="I15"/>
  <c r="J15"/>
  <c r="K15"/>
  <c r="B16"/>
  <c r="C16"/>
  <c r="D16"/>
  <c r="E16"/>
  <c r="F16"/>
  <c r="G16"/>
  <c r="H16"/>
  <c r="I16"/>
  <c r="J16"/>
  <c r="K16"/>
  <c r="B17"/>
  <c r="C17"/>
  <c r="D17"/>
  <c r="E17"/>
  <c r="F17"/>
  <c r="G17"/>
  <c r="H17"/>
  <c r="I17"/>
  <c r="J17"/>
  <c r="K17"/>
  <c r="B18"/>
  <c r="C18"/>
  <c r="D18"/>
  <c r="E18"/>
  <c r="F18"/>
  <c r="G18"/>
  <c r="H18"/>
  <c r="I18"/>
  <c r="J18"/>
  <c r="K18"/>
  <c r="B19"/>
  <c r="C19"/>
  <c r="D19"/>
  <c r="E19"/>
  <c r="F19"/>
  <c r="G19"/>
  <c r="H19"/>
  <c r="I19"/>
  <c r="J19"/>
  <c r="K19"/>
  <c r="B20"/>
  <c r="C20"/>
  <c r="D20"/>
  <c r="E20"/>
  <c r="F20"/>
  <c r="G20"/>
  <c r="H20"/>
  <c r="I20"/>
  <c r="J20"/>
  <c r="K20"/>
  <c r="B21"/>
  <c r="C21"/>
  <c r="D21"/>
  <c r="E21"/>
  <c r="F21"/>
  <c r="G21"/>
  <c r="H21"/>
  <c r="I21"/>
  <c r="J21"/>
  <c r="K21"/>
  <c r="B22"/>
  <c r="C22"/>
  <c r="D22"/>
  <c r="E22"/>
  <c r="F22"/>
  <c r="G22"/>
  <c r="H22"/>
  <c r="I22"/>
  <c r="J22"/>
  <c r="K22"/>
  <c r="B23"/>
  <c r="C23"/>
  <c r="D23"/>
  <c r="E23"/>
  <c r="F23"/>
  <c r="G23"/>
  <c r="H23"/>
  <c r="I23"/>
  <c r="J23"/>
  <c r="K23"/>
  <c r="B24"/>
  <c r="C24"/>
  <c r="D24"/>
  <c r="E24"/>
  <c r="F24"/>
  <c r="G24"/>
  <c r="H24"/>
  <c r="I24"/>
  <c r="J24"/>
  <c r="K24"/>
  <c r="B25"/>
  <c r="C25"/>
  <c r="D25"/>
  <c r="E25"/>
  <c r="F25"/>
  <c r="G25"/>
  <c r="H25"/>
  <c r="I25"/>
  <c r="J25"/>
  <c r="K25"/>
  <c r="C13"/>
  <c r="D13"/>
  <c r="E13"/>
  <c r="F13"/>
  <c r="G13"/>
  <c r="H13"/>
  <c r="I13"/>
  <c r="J13"/>
  <c r="K13"/>
  <c r="B13"/>
  <c r="J44"/>
  <c r="K26"/>
  <c r="J26"/>
  <c r="K44" i="2"/>
  <c r="K46" s="1"/>
  <c r="K95" s="1"/>
  <c r="J44"/>
  <c r="J46" s="1"/>
  <c r="J95" s="1"/>
  <c r="K26"/>
  <c r="J26"/>
  <c r="K95" i="1" l="1"/>
  <c r="J95"/>
  <c r="I95"/>
  <c r="H95"/>
  <c r="G95"/>
  <c r="E95"/>
  <c r="F95"/>
  <c r="D95"/>
  <c r="C95"/>
  <c r="B95"/>
  <c r="K44" i="3"/>
  <c r="K46"/>
  <c r="K95" s="1"/>
  <c r="J46"/>
  <c r="J95" s="1"/>
</calcChain>
</file>

<file path=xl/sharedStrings.xml><?xml version="1.0" encoding="utf-8"?>
<sst xmlns="http://schemas.openxmlformats.org/spreadsheetml/2006/main" count="393" uniqueCount="145">
  <si>
    <t>SOURCES</t>
  </si>
  <si>
    <t>INST.</t>
  </si>
  <si>
    <t>MATCHING</t>
  </si>
  <si>
    <t>GRANTS</t>
  </si>
  <si>
    <t>MISSOURI</t>
  </si>
  <si>
    <t>TOTAL</t>
  </si>
  <si>
    <t>INSTITUTION</t>
  </si>
  <si>
    <t>TITLE IV</t>
  </si>
  <si>
    <t>FUNDS</t>
  </si>
  <si>
    <t>TUITION WAIVERS</t>
  </si>
  <si>
    <t>LOANS</t>
  </si>
  <si>
    <t>JOBS</t>
  </si>
  <si>
    <t>AWARDS</t>
  </si>
  <si>
    <t>PUBLIC BACCALAUREATE AND HIGHER DEGREE-GRANTING INSTITUTIONS</t>
  </si>
  <si>
    <t xml:space="preserve">HARRIS-STOWE </t>
  </si>
  <si>
    <t xml:space="preserve">LINCOLN </t>
  </si>
  <si>
    <t xml:space="preserve">MISSOURI SOUTHERN </t>
  </si>
  <si>
    <t>MISSOURI WESTERN</t>
  </si>
  <si>
    <t xml:space="preserve">NORTHWEST 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</si>
  <si>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</si>
  <si>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</si>
  <si>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</si>
  <si>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</si>
  <si>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</si>
  <si>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</si>
  <si>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</si>
  <si>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</si>
  <si>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 xml:space="preserve">EAST CENTRAL </t>
  </si>
  <si>
    <t>JEFFERSON</t>
  </si>
  <si>
    <t>LINN STATE</t>
  </si>
  <si>
    <t xml:space="preserve">MINERAL AREA </t>
  </si>
  <si>
    <t xml:space="preserve">MOBERLY </t>
  </si>
  <si>
    <t>NORTH CENTRAL</t>
  </si>
  <si>
    <t>OZARKS TECH.</t>
  </si>
  <si>
    <t>STATE FAIR</t>
  </si>
  <si>
    <t>ST. CHARLES</t>
  </si>
  <si>
    <t>THREE RIVERS</t>
  </si>
  <si>
    <t>PUBLIC INSTITUTION TOTAL</t>
  </si>
  <si>
    <t xml:space="preserve">N/A indicates that data are not available.  </t>
  </si>
  <si>
    <t>SOURCE:  DHE14-1, Financial Aid Awarded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</si>
  <si>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</si>
  <si>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</si>
  <si>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</si>
  <si>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</si>
  <si>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</si>
  <si>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</si>
  <si>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</si>
  <si>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</si>
  <si>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</si>
  <si>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</si>
  <si>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</si>
  <si>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</si>
  <si>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</si>
  <si>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</si>
  <si>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</si>
  <si>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</si>
  <si>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</si>
  <si>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</si>
  <si>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</si>
  <si>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</si>
  <si>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</si>
  <si>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</si>
  <si>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</si>
  <si>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</si>
  <si>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</si>
  <si>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</si>
  <si>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</si>
  <si>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 xml:space="preserve">PRIVATE NOT-FOR-PROFIT (INDEPENDENT)  TOTAL </t>
  </si>
  <si>
    <t>STATE TOTAL</t>
  </si>
  <si>
    <t>SOURCE:  DHE14-1, Student Financial Aid Awarded</t>
  </si>
  <si>
    <t>TABLE 16</t>
  </si>
  <si>
    <t>TABLE 17</t>
  </si>
  <si>
    <t>INSTITUTIONAL FUNDS</t>
  </si>
  <si>
    <t>MISSOURI SOURCES</t>
  </si>
  <si>
    <t>FEDERAL FUNDS</t>
  </si>
  <si>
    <t>SUMMARY</t>
  </si>
  <si>
    <t>MISSOURI STATE</t>
  </si>
  <si>
    <t>MSU-WEST PLAINS</t>
  </si>
  <si>
    <t>ALTERNATIVE</t>
  </si>
  <si>
    <t>LOAN PROGRAMS</t>
  </si>
  <si>
    <t>SCHOLARSHIPS</t>
  </si>
  <si>
    <t>FELLOWSHIPS</t>
  </si>
  <si>
    <t>GRANTS/</t>
  </si>
  <si>
    <t>NEED-BASED</t>
  </si>
  <si>
    <t>ST. LOUIS CC</t>
  </si>
  <si>
    <t>UCM</t>
  </si>
  <si>
    <t>OTHER /</t>
  </si>
  <si>
    <t>MCC</t>
  </si>
  <si>
    <t>MISSOURI UNIV SCI. &amp; TECH</t>
  </si>
  <si>
    <t>TOTAL FINANCIAL AID AWARDED TO STUDENTS ENROLLED IN PUBLIC INSTITUTIONS BY TYPE OF AID, FY 2008</t>
  </si>
  <si>
    <t>TOTAL FINANCIAL AID AWARDED TO STUDENTS ENROLLED IN PRIVATE NOT-FOR-PROFIT (INDEPENDENT) INSTITUTIONS BY TYPE OF AID, FY 2008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</si>
  <si>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</si>
  <si>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</si>
  <si>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</si>
  <si>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</si>
  <si>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</si>
  <si>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</si>
  <si>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</si>
  <si>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</si>
  <si>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</si>
  <si>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</si>
  <si>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 Kansas City</t>
  </si>
  <si>
    <t>University of Missouri- St. Louis</t>
  </si>
  <si>
    <t>University of Missouri- Columbia</t>
  </si>
  <si>
    <t>Crowder College</t>
  </si>
  <si>
    <t>East Central College</t>
  </si>
  <si>
    <t>Jefferson College</t>
  </si>
  <si>
    <t>Metropolitan Community College System</t>
  </si>
  <si>
    <t>Mineral Area College</t>
  </si>
  <si>
    <t>Missouri State University- 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</si>
  <si>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</si>
  <si>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</si>
  <si>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</si>
  <si>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</si>
  <si>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Community College- District</t>
  </si>
  <si>
    <t>State Fair Community College</t>
  </si>
  <si>
    <t>Three Rivers Community College</t>
  </si>
  <si>
    <t>Linn State Technical College</t>
  </si>
  <si>
    <t>Avila University</t>
  </si>
  <si>
    <t>Central Methodist University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</si>
  <si>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</si>
  <si>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</si>
  <si>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</si>
  <si>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</si>
  <si>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</si>
  <si>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</si>
  <si>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</si>
  <si>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</si>
  <si>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</si>
  <si>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</si>
  <si>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</si>
  <si>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</si>
  <si>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</si>
  <si>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</si>
  <si>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Stephen's College</t>
  </si>
  <si>
    <t>Washington University</t>
  </si>
  <si>
    <t>Webster University</t>
  </si>
  <si>
    <t>Westminster College</t>
  </si>
  <si>
    <t>William Jewell College</t>
  </si>
  <si>
    <t>William Woods University</t>
  </si>
  <si>
    <t xml:space="preserve">Maryville University </t>
  </si>
  <si>
    <t>Cottey College</t>
  </si>
  <si>
    <t>Wentworth Military Academy</t>
  </si>
  <si>
    <t>TOTAL FINANCIAL AID AWARDED TO STUDENTS ENROLLED IN PUBLIC INSTITUTIONS BY TYPE OF AID, FY 2010</t>
  </si>
  <si>
    <t>TOTAL FINANCIAL AID AWARDED TO STUDENTS ENROLLED IN PRIVATE NOT-FOR-PROFIT (INDEPENDENT) INSTITUTIONS BY TYPE OF AID, FY 2010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</si>
</sst>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2" formatCode="_(&quot;$&quot;* #,##0_);_(&quot;$&quot;* \(#,##0\);_(&quot;$&quot;* &quot;-&quot;_);_(@_)"/>
    <numFmt numFmtId="164" formatCode="&quot;$&quot;#,##0"/>
    <numFmt numFmtId="165" formatCode="&quot;$&quot;#,##0.00"/>
  </numFmts>
  <fonts count="9">
    <font>
      <sz val="7"/>
      <name val="TMS"/>
    </font>
    <font>
      <sz val="11"/>
      <color theme="1"/>
      <name val="Calibri"/>
      <family val="2"/>
      <scheme val="minor"/>
    </font>
    <font>
      <sz val="8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i/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 applyNumberFormat="1" applyFont="1" applyAlignment="1" applyProtection="1">
      <protection locked="0"/>
    </xf>
    <xf numFmtId="0" fontId="3" fillId="0" borderId="0" xfId="0" applyFont="1" applyFill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6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2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3" xfId="0" applyNumberFormat="1" applyFont="1" applyFill="1" applyBorder="1" applyAlignment="1"/>
    <xf numFmtId="0" fontId="3" fillId="0" borderId="0" xfId="0" applyNumberFormat="1" applyFont="1" applyFill="1" applyAlignment="1">
      <alignment horizontal="centerContinuous"/>
    </xf>
    <xf numFmtId="0" fontId="4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/>
    <xf numFmtId="0" fontId="3" fillId="0" borderId="6" xfId="0" applyNumberFormat="1" applyFont="1" applyFill="1" applyBorder="1" applyAlignment="1"/>
    <xf numFmtId="0" fontId="4" fillId="0" borderId="4" xfId="0" applyNumberFormat="1" applyFont="1" applyFill="1" applyBorder="1" applyAlignment="1"/>
    <xf numFmtId="0" fontId="4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0" borderId="8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/>
    <xf numFmtId="0" fontId="4" fillId="0" borderId="1" xfId="0" applyNumberFormat="1" applyFont="1" applyFill="1" applyBorder="1" applyAlignment="1"/>
    <xf numFmtId="0" fontId="3" fillId="0" borderId="9" xfId="0" applyNumberFormat="1" applyFont="1" applyFill="1" applyBorder="1" applyAlignment="1"/>
    <xf numFmtId="0" fontId="6" fillId="0" borderId="0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/>
    <xf numFmtId="3" fontId="3" fillId="0" borderId="1" xfId="0" applyNumberFormat="1" applyFont="1" applyFill="1" applyBorder="1" applyAlignment="1"/>
    <xf numFmtId="37" fontId="4" fillId="0" borderId="1" xfId="0" applyNumberFormat="1" applyFont="1" applyFill="1" applyBorder="1" applyAlignment="1"/>
    <xf numFmtId="5" fontId="4" fillId="0" borderId="1" xfId="0" applyNumberFormat="1" applyFont="1" applyFill="1" applyBorder="1" applyAlignment="1"/>
    <xf numFmtId="42" fontId="4" fillId="0" borderId="1" xfId="0" applyNumberFormat="1" applyFont="1" applyFill="1" applyBorder="1" applyAlignment="1"/>
    <xf numFmtId="42" fontId="3" fillId="0" borderId="1" xfId="0" applyNumberFormat="1" applyFont="1" applyFill="1" applyBorder="1" applyAlignment="1"/>
    <xf numFmtId="5" fontId="3" fillId="0" borderId="1" xfId="0" applyNumberFormat="1" applyFont="1" applyFill="1" applyBorder="1" applyAlignment="1"/>
    <xf numFmtId="164" fontId="4" fillId="0" borderId="12" xfId="0" applyNumberFormat="1" applyFont="1" applyFill="1" applyBorder="1" applyAlignment="1"/>
    <xf numFmtId="3" fontId="3" fillId="0" borderId="0" xfId="0" applyNumberFormat="1" applyFont="1" applyFill="1" applyAlignment="1"/>
    <xf numFmtId="164" fontId="4" fillId="0" borderId="1" xfId="0" applyNumberFormat="1" applyFont="1" applyFill="1" applyBorder="1" applyAlignment="1"/>
    <xf numFmtId="42" fontId="4" fillId="0" borderId="13" xfId="0" applyNumberFormat="1" applyFont="1" applyFill="1" applyBorder="1" applyAlignment="1"/>
    <xf numFmtId="0" fontId="3" fillId="0" borderId="14" xfId="0" applyNumberFormat="1" applyFont="1" applyFill="1" applyBorder="1" applyAlignment="1"/>
    <xf numFmtId="164" fontId="3" fillId="0" borderId="9" xfId="0" applyNumberFormat="1" applyFont="1" applyFill="1" applyBorder="1" applyAlignment="1"/>
    <xf numFmtId="42" fontId="3" fillId="0" borderId="9" xfId="0" applyNumberFormat="1" applyFont="1" applyFill="1" applyBorder="1" applyAlignment="1"/>
    <xf numFmtId="0" fontId="7" fillId="0" borderId="0" xfId="0" applyNumberFormat="1" applyFont="1" applyFill="1" applyAlignment="1"/>
    <xf numFmtId="164" fontId="3" fillId="0" borderId="1" xfId="0" applyNumberFormat="1" applyFont="1" applyFill="1" applyBorder="1" applyAlignment="1"/>
    <xf numFmtId="5" fontId="3" fillId="0" borderId="1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/>
    <xf numFmtId="0" fontId="4" fillId="0" borderId="16" xfId="0" applyNumberFormat="1" applyFont="1" applyFill="1" applyBorder="1" applyAlignment="1">
      <alignment horizontal="centerContinuous"/>
    </xf>
    <xf numFmtId="0" fontId="4" fillId="0" borderId="15" xfId="0" applyNumberFormat="1" applyFont="1" applyFill="1" applyBorder="1" applyAlignment="1">
      <alignment horizontal="centerContinuous"/>
    </xf>
    <xf numFmtId="0" fontId="4" fillId="0" borderId="17" xfId="0" applyNumberFormat="1" applyFont="1" applyFill="1" applyBorder="1" applyAlignment="1">
      <alignment horizontal="centerContinuous"/>
    </xf>
    <xf numFmtId="0" fontId="4" fillId="0" borderId="16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Continuous"/>
    </xf>
    <xf numFmtId="0" fontId="6" fillId="0" borderId="15" xfId="0" applyNumberFormat="1" applyFont="1" applyFill="1" applyBorder="1" applyAlignment="1"/>
    <xf numFmtId="3" fontId="3" fillId="0" borderId="9" xfId="0" applyNumberFormat="1" applyFont="1" applyFill="1" applyBorder="1" applyAlignment="1"/>
    <xf numFmtId="0" fontId="4" fillId="0" borderId="18" xfId="0" applyNumberFormat="1" applyFont="1" applyFill="1" applyBorder="1" applyAlignment="1"/>
    <xf numFmtId="0" fontId="3" fillId="0" borderId="19" xfId="0" applyNumberFormat="1" applyFont="1" applyFill="1" applyBorder="1" applyAlignment="1"/>
    <xf numFmtId="0" fontId="4" fillId="0" borderId="20" xfId="0" applyNumberFormat="1" applyFont="1" applyFill="1" applyBorder="1" applyAlignment="1">
      <alignment horizontal="centerContinuous"/>
    </xf>
    <xf numFmtId="0" fontId="4" fillId="0" borderId="19" xfId="0" applyNumberFormat="1" applyFont="1" applyFill="1" applyBorder="1" applyAlignment="1">
      <alignment horizontal="centerContinuous"/>
    </xf>
    <xf numFmtId="0" fontId="4" fillId="0" borderId="21" xfId="0" applyNumberFormat="1" applyFont="1" applyFill="1" applyBorder="1" applyAlignment="1">
      <alignment horizontal="centerContinuous"/>
    </xf>
    <xf numFmtId="0" fontId="4" fillId="0" borderId="2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Continuous"/>
    </xf>
    <xf numFmtId="0" fontId="6" fillId="0" borderId="19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22" xfId="0" applyNumberFormat="1" applyFont="1" applyFill="1" applyBorder="1" applyAlignment="1"/>
    <xf numFmtId="0" fontId="4" fillId="0" borderId="15" xfId="0" applyNumberFormat="1" applyFont="1" applyFill="1" applyBorder="1" applyAlignment="1"/>
    <xf numFmtId="0" fontId="4" fillId="0" borderId="23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/>
    <xf numFmtId="164" fontId="4" fillId="0" borderId="22" xfId="0" applyNumberFormat="1" applyFont="1" applyFill="1" applyBorder="1" applyAlignment="1"/>
    <xf numFmtId="0" fontId="4" fillId="0" borderId="24" xfId="0" applyNumberFormat="1" applyFont="1" applyFill="1" applyBorder="1" applyAlignment="1"/>
    <xf numFmtId="3" fontId="4" fillId="0" borderId="0" xfId="0" applyNumberFormat="1" applyFont="1" applyFill="1" applyBorder="1" applyAlignment="1"/>
    <xf numFmtId="5" fontId="4" fillId="0" borderId="0" xfId="0" applyNumberFormat="1" applyFont="1" applyFill="1" applyBorder="1" applyAlignment="1"/>
    <xf numFmtId="42" fontId="4" fillId="0" borderId="0" xfId="0" applyNumberFormat="1" applyFont="1" applyFill="1" applyBorder="1" applyAlignment="1"/>
    <xf numFmtId="0" fontId="3" fillId="0" borderId="25" xfId="0" applyFont="1" applyFill="1" applyBorder="1" applyAlignment="1"/>
    <xf numFmtId="0" fontId="4" fillId="0" borderId="26" xfId="0" applyNumberFormat="1" applyFont="1" applyFill="1" applyBorder="1" applyAlignment="1"/>
    <xf numFmtId="0" fontId="3" fillId="0" borderId="27" xfId="0" applyNumberFormat="1" applyFont="1" applyFill="1" applyBorder="1" applyAlignment="1"/>
    <xf numFmtId="0" fontId="3" fillId="0" borderId="25" xfId="0" applyNumberFormat="1" applyFont="1" applyFill="1" applyBorder="1" applyAlignment="1"/>
    <xf numFmtId="0" fontId="5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6" xfId="0" applyNumberFormat="1" applyFont="1" applyFill="1" applyBorder="1" applyAlignment="1"/>
    <xf numFmtId="0" fontId="3" fillId="0" borderId="28" xfId="0" applyNumberFormat="1" applyFont="1" applyFill="1" applyBorder="1" applyAlignment="1"/>
    <xf numFmtId="0" fontId="3" fillId="0" borderId="29" xfId="0" applyNumberFormat="1" applyFont="1" applyFill="1" applyBorder="1" applyAlignment="1"/>
    <xf numFmtId="0" fontId="5" fillId="0" borderId="25" xfId="0" applyFont="1" applyFill="1" applyBorder="1" applyAlignment="1">
      <alignment horizontal="left" wrapText="1"/>
    </xf>
    <xf numFmtId="0" fontId="3" fillId="0" borderId="19" xfId="0" applyFont="1" applyFill="1" applyBorder="1" applyAlignment="1"/>
    <xf numFmtId="3" fontId="3" fillId="0" borderId="19" xfId="0" applyNumberFormat="1" applyFont="1" applyFill="1" applyBorder="1" applyAlignment="1"/>
    <xf numFmtId="3" fontId="3" fillId="0" borderId="0" xfId="0" applyNumberFormat="1" applyFont="1" applyFill="1" applyBorder="1" applyAlignment="1"/>
    <xf numFmtId="0" fontId="3" fillId="0" borderId="30" xfId="0" applyNumberFormat="1" applyFont="1" applyFill="1" applyBorder="1" applyAlignment="1"/>
    <xf numFmtId="0" fontId="4" fillId="0" borderId="18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wrapText="1"/>
    </xf>
    <xf numFmtId="0" fontId="6" fillId="0" borderId="18" xfId="0" applyNumberFormat="1" applyFont="1" applyFill="1" applyBorder="1" applyAlignment="1"/>
    <xf numFmtId="0" fontId="3" fillId="0" borderId="18" xfId="0" applyNumberFormat="1" applyFont="1" applyFill="1" applyBorder="1" applyAlignment="1"/>
    <xf numFmtId="164" fontId="4" fillId="0" borderId="9" xfId="0" applyNumberFormat="1" applyFont="1" applyFill="1" applyBorder="1" applyAlignment="1"/>
    <xf numFmtId="164" fontId="4" fillId="0" borderId="31" xfId="0" applyNumberFormat="1" applyFont="1" applyFill="1" applyBorder="1" applyAlignment="1"/>
    <xf numFmtId="5" fontId="4" fillId="0" borderId="22" xfId="0" applyNumberFormat="1" applyFont="1" applyFill="1" applyBorder="1" applyAlignment="1"/>
    <xf numFmtId="5" fontId="4" fillId="0" borderId="12" xfId="0" applyNumberFormat="1" applyFont="1" applyFill="1" applyBorder="1" applyAlignment="1"/>
    <xf numFmtId="164" fontId="3" fillId="0" borderId="0" xfId="0" applyNumberFormat="1" applyFont="1" applyFill="1" applyBorder="1" applyAlignment="1"/>
    <xf numFmtId="5" fontId="3" fillId="0" borderId="14" xfId="0" applyNumberFormat="1" applyFont="1" applyBorder="1"/>
    <xf numFmtId="5" fontId="4" fillId="0" borderId="25" xfId="0" applyNumberFormat="1" applyFont="1" applyFill="1" applyBorder="1" applyAlignment="1"/>
    <xf numFmtId="5" fontId="4" fillId="0" borderId="14" xfId="0" applyNumberFormat="1" applyFont="1" applyFill="1" applyBorder="1" applyAlignment="1"/>
    <xf numFmtId="0" fontId="0" fillId="0" borderId="0" xfId="0" applyAlignment="1">
      <alignment horizontal="left" indent="1"/>
    </xf>
    <xf numFmtId="164" fontId="8" fillId="0" borderId="14" xfId="1" applyNumberFormat="1" applyFont="1" applyBorder="1"/>
    <xf numFmtId="164" fontId="4" fillId="0" borderId="25" xfId="0" applyNumberFormat="1" applyFont="1" applyFill="1" applyBorder="1" applyAlignment="1"/>
    <xf numFmtId="164" fontId="8" fillId="0" borderId="25" xfId="1" applyNumberFormat="1" applyFont="1" applyBorder="1"/>
    <xf numFmtId="164" fontId="4" fillId="0" borderId="14" xfId="0" applyNumberFormat="1" applyFont="1" applyFill="1" applyBorder="1" applyAlignment="1"/>
    <xf numFmtId="164" fontId="8" fillId="0" borderId="0" xfId="1" applyNumberFormat="1" applyFont="1"/>
    <xf numFmtId="164" fontId="8" fillId="0" borderId="0" xfId="1" applyNumberFormat="1" applyFont="1"/>
    <xf numFmtId="164" fontId="8" fillId="0" borderId="0" xfId="1" applyNumberFormat="1" applyFont="1"/>
    <xf numFmtId="164" fontId="8" fillId="0" borderId="0" xfId="1" applyNumberFormat="1" applyFont="1"/>
    <xf numFmtId="164" fontId="4" fillId="0" borderId="13" xfId="0" applyNumberFormat="1" applyFont="1" applyFill="1" applyBorder="1" applyAlignment="1"/>
    <xf numFmtId="165" fontId="8" fillId="0" borderId="25" xfId="1" applyNumberFormat="1" applyFont="1" applyBorder="1"/>
    <xf numFmtId="164" fontId="8" fillId="0" borderId="0" xfId="1" applyNumberFormat="1" applyFont="1"/>
    <xf numFmtId="164" fontId="8" fillId="0" borderId="0" xfId="1" applyNumberFormat="1" applyFont="1"/>
    <xf numFmtId="164" fontId="8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/>
    <xf numFmtId="164" fontId="8" fillId="0" borderId="0" xfId="1" applyNumberFormat="1" applyFont="1"/>
    <xf numFmtId="164" fontId="8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175"/>
  <sheetViews>
    <sheetView tabSelected="1" showOutlineSymbols="0"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A52" sqref="A52"/>
    </sheetView>
  </sheetViews>
  <sheetFormatPr defaultColWidth="15.796875" defaultRowHeight="11.25"/>
  <cols>
    <col min="1" max="1" width="33.796875" style="75" customWidth="1"/>
    <col min="2" max="2" width="18.59765625" style="2" customWidth="1"/>
    <col min="3" max="3" width="15" style="2" customWidth="1"/>
    <col min="4" max="4" width="19" style="2" customWidth="1"/>
    <col min="5" max="5" width="13.796875" style="2" customWidth="1"/>
    <col min="6" max="7" width="15.59765625" style="2" bestFit="1" customWidth="1"/>
    <col min="8" max="8" width="13.59765625" style="2" customWidth="1"/>
    <col min="9" max="9" width="18.796875" style="2" customWidth="1"/>
    <col min="10" max="10" width="25.796875" style="2" customWidth="1"/>
    <col min="11" max="11" width="20.59765625" style="2" customWidth="1"/>
    <col min="12" max="16384" width="15.796875" style="2"/>
  </cols>
  <sheetData>
    <row r="1" spans="1:16" ht="12.75" customHeight="1">
      <c r="A1" s="61" t="s">
        <v>70</v>
      </c>
      <c r="B1" s="20"/>
    </row>
    <row r="2" spans="1:16" ht="12.75" customHeight="1">
      <c r="A2" s="61" t="s">
        <v>143</v>
      </c>
      <c r="B2" s="20"/>
    </row>
    <row r="3" spans="1:16" ht="12.75" customHeight="1" thickBot="1">
      <c r="A3" s="62"/>
      <c r="B3" s="62"/>
      <c r="C3" s="8"/>
      <c r="D3" s="8"/>
      <c r="E3" s="8"/>
      <c r="F3" s="8"/>
      <c r="G3" s="8"/>
      <c r="H3" s="8"/>
      <c r="I3" s="8"/>
      <c r="J3" s="8"/>
      <c r="K3" s="8"/>
    </row>
    <row r="4" spans="1:16" s="54" customFormat="1" ht="12.75" customHeight="1" thickTop="1">
      <c r="A4" s="74"/>
      <c r="B4" s="56" t="s">
        <v>74</v>
      </c>
      <c r="C4" s="56"/>
      <c r="D4" s="55" t="s">
        <v>72</v>
      </c>
      <c r="E4" s="56"/>
      <c r="F4" s="57"/>
      <c r="G4" s="55" t="s">
        <v>73</v>
      </c>
      <c r="H4" s="56"/>
      <c r="I4" s="58" t="s">
        <v>86</v>
      </c>
      <c r="J4" s="55" t="s">
        <v>75</v>
      </c>
      <c r="K4" s="59"/>
      <c r="L4" s="60"/>
      <c r="M4" s="60"/>
      <c r="N4" s="60"/>
      <c r="O4" s="60"/>
      <c r="P4" s="60"/>
    </row>
    <row r="5" spans="1:16" ht="12.75" customHeight="1">
      <c r="B5" s="53"/>
      <c r="C5" s="7"/>
      <c r="E5" s="8"/>
      <c r="F5" s="9"/>
      <c r="H5" s="10"/>
      <c r="I5" s="11" t="s">
        <v>80</v>
      </c>
      <c r="J5" s="12"/>
      <c r="K5" s="6"/>
      <c r="L5" s="4"/>
      <c r="M5" s="4"/>
      <c r="N5" s="4"/>
      <c r="O5" s="4"/>
      <c r="P5" s="4"/>
    </row>
    <row r="6" spans="1:16" ht="12.75" customHeight="1">
      <c r="B6" s="63"/>
      <c r="C6" s="13"/>
      <c r="D6" s="11" t="s">
        <v>80</v>
      </c>
      <c r="E6" s="14"/>
      <c r="F6" s="15"/>
      <c r="G6" s="16"/>
      <c r="H6" s="17"/>
      <c r="I6" s="5" t="s">
        <v>81</v>
      </c>
      <c r="J6" s="18"/>
      <c r="K6" s="19"/>
      <c r="L6" s="4"/>
      <c r="M6" s="4"/>
      <c r="N6" s="4"/>
      <c r="O6" s="4"/>
      <c r="P6" s="4"/>
    </row>
    <row r="7" spans="1:16" s="20" customFormat="1" ht="12.75" customHeight="1">
      <c r="A7" s="75"/>
      <c r="B7" s="64"/>
      <c r="C7" s="5" t="s">
        <v>1</v>
      </c>
      <c r="D7" s="5" t="s">
        <v>81</v>
      </c>
      <c r="E7" s="21"/>
      <c r="F7" s="21"/>
      <c r="G7" s="5"/>
      <c r="H7" s="5" t="s">
        <v>1</v>
      </c>
      <c r="I7" s="5" t="s">
        <v>82</v>
      </c>
      <c r="J7" s="22"/>
      <c r="K7" s="22"/>
      <c r="L7" s="23"/>
      <c r="M7" s="23"/>
      <c r="N7" s="23"/>
      <c r="O7" s="23"/>
      <c r="P7" s="23"/>
    </row>
    <row r="8" spans="1:16" ht="12.75" customHeight="1">
      <c r="B8" s="64"/>
      <c r="C8" s="5" t="s">
        <v>2</v>
      </c>
      <c r="D8" s="5" t="s">
        <v>3</v>
      </c>
      <c r="E8" s="21"/>
      <c r="F8" s="21"/>
      <c r="G8" s="5" t="s">
        <v>4</v>
      </c>
      <c r="H8" s="5" t="s">
        <v>2</v>
      </c>
      <c r="I8" s="5" t="s">
        <v>78</v>
      </c>
      <c r="J8" s="5" t="s">
        <v>83</v>
      </c>
      <c r="K8" s="24" t="s">
        <v>5</v>
      </c>
      <c r="L8" s="4"/>
      <c r="M8" s="4"/>
      <c r="N8" s="4"/>
      <c r="O8" s="4"/>
      <c r="P8" s="4"/>
    </row>
    <row r="9" spans="1:16" s="89" customFormat="1" ht="12.75" customHeight="1">
      <c r="A9" s="85" t="s">
        <v>6</v>
      </c>
      <c r="B9" s="86" t="s">
        <v>7</v>
      </c>
      <c r="C9" s="27" t="s">
        <v>8</v>
      </c>
      <c r="D9" s="27" t="s">
        <v>9</v>
      </c>
      <c r="E9" s="27" t="s">
        <v>10</v>
      </c>
      <c r="F9" s="27" t="s">
        <v>11</v>
      </c>
      <c r="G9" s="27" t="s">
        <v>0</v>
      </c>
      <c r="H9" s="27" t="s">
        <v>8</v>
      </c>
      <c r="I9" s="87" t="s">
        <v>79</v>
      </c>
      <c r="J9" s="26" t="s">
        <v>12</v>
      </c>
      <c r="K9" s="27" t="s">
        <v>12</v>
      </c>
      <c r="L9" s="88"/>
      <c r="M9" s="88"/>
      <c r="N9" s="88"/>
      <c r="O9" s="88"/>
      <c r="P9" s="88"/>
    </row>
    <row r="10" spans="1:16" s="20" customFormat="1" ht="12.75" customHeight="1">
      <c r="A10" s="75"/>
      <c r="B10" s="8"/>
      <c r="C10" s="21"/>
      <c r="D10" s="21"/>
      <c r="E10" s="21"/>
      <c r="F10" s="21"/>
      <c r="G10" s="21"/>
      <c r="H10" s="21"/>
      <c r="I10" s="21"/>
      <c r="J10" s="28"/>
      <c r="K10" s="52"/>
      <c r="L10" s="23"/>
      <c r="M10" s="23"/>
      <c r="N10" s="23"/>
      <c r="O10" s="23"/>
      <c r="P10" s="23"/>
    </row>
    <row r="11" spans="1:16" s="20" customFormat="1" ht="33.75" customHeight="1">
      <c r="A11" s="76" t="s">
        <v>13</v>
      </c>
      <c r="B11" s="8"/>
      <c r="C11" s="21"/>
      <c r="D11" s="21"/>
      <c r="E11" s="21"/>
      <c r="F11" s="21"/>
      <c r="G11" s="21"/>
      <c r="H11" s="21"/>
      <c r="I11" s="21"/>
      <c r="J11" s="21"/>
      <c r="K11" s="22"/>
    </row>
    <row r="12" spans="1:16" s="20" customFormat="1" ht="12.75" customHeight="1">
      <c r="A12" s="77"/>
      <c r="B12" s="8"/>
      <c r="C12" s="21"/>
      <c r="D12" s="21"/>
      <c r="E12" s="21"/>
      <c r="F12" s="21"/>
      <c r="G12" s="21"/>
      <c r="H12" s="21"/>
      <c r="I12" s="21"/>
      <c r="J12" s="21"/>
      <c r="K12" s="22"/>
    </row>
    <row r="13" spans="1:16" ht="12.75" customHeight="1">
      <c r="A13" s="75" t="s">
        <v>91</v>
      </c>
      <c r="B13" s="99">
        <v>13211482.300000001</v>
      </c>
      <c r="C13" s="99">
        <v>0</v>
      </c>
      <c r="D13" s="101">
        <v>855016</v>
      </c>
      <c r="E13" s="99">
        <v>0</v>
      </c>
      <c r="F13" s="101">
        <v>85520</v>
      </c>
      <c r="G13" s="101">
        <v>462888</v>
      </c>
      <c r="H13" s="99">
        <v>2000</v>
      </c>
      <c r="I13" s="101">
        <v>0</v>
      </c>
      <c r="J13" s="101">
        <v>11349213.300000001</v>
      </c>
      <c r="K13" s="103">
        <v>14614906.300000001</v>
      </c>
    </row>
    <row r="14" spans="1:16" ht="12.75" customHeight="1">
      <c r="A14" s="75" t="s">
        <v>92</v>
      </c>
      <c r="B14" s="99">
        <v>23022410.309999999</v>
      </c>
      <c r="C14" s="99">
        <v>0</v>
      </c>
      <c r="D14" s="101">
        <v>3746960.73</v>
      </c>
      <c r="E14" s="99">
        <v>0</v>
      </c>
      <c r="F14" s="101">
        <v>557736</v>
      </c>
      <c r="G14" s="101">
        <v>1080575.6400000001</v>
      </c>
      <c r="H14" s="99">
        <v>0</v>
      </c>
      <c r="I14" s="101">
        <v>992104.93</v>
      </c>
      <c r="J14" s="101">
        <v>15076222.380000001</v>
      </c>
      <c r="K14" s="103">
        <v>29399787.609999996</v>
      </c>
    </row>
    <row r="15" spans="1:16" ht="12.75" customHeight="1">
      <c r="A15" s="75" t="s">
        <v>93</v>
      </c>
      <c r="B15" s="99">
        <v>32086753</v>
      </c>
      <c r="C15" s="99">
        <v>0</v>
      </c>
      <c r="D15" s="101">
        <v>5200078</v>
      </c>
      <c r="E15" s="99">
        <v>0</v>
      </c>
      <c r="F15" s="101">
        <v>855813</v>
      </c>
      <c r="G15" s="101">
        <v>2326676</v>
      </c>
      <c r="H15" s="99">
        <v>2000</v>
      </c>
      <c r="I15" s="101">
        <v>1581146</v>
      </c>
      <c r="J15" s="101">
        <v>23043564</v>
      </c>
      <c r="K15" s="103">
        <v>42050466</v>
      </c>
    </row>
    <row r="16" spans="1:16" ht="12.75" customHeight="1">
      <c r="A16" s="75" t="s">
        <v>94</v>
      </c>
      <c r="B16" s="99">
        <v>105595823</v>
      </c>
      <c r="C16" s="99">
        <v>158672</v>
      </c>
      <c r="D16" s="101">
        <v>26843243</v>
      </c>
      <c r="E16" s="99">
        <v>0</v>
      </c>
      <c r="F16" s="101">
        <v>9189980</v>
      </c>
      <c r="G16" s="101">
        <v>6943613</v>
      </c>
      <c r="H16" s="99">
        <v>0</v>
      </c>
      <c r="I16" s="101">
        <v>7393833</v>
      </c>
      <c r="J16" s="101">
        <v>64518197</v>
      </c>
      <c r="K16" s="103">
        <v>155966492</v>
      </c>
    </row>
    <row r="17" spans="1:12" ht="12.75" customHeight="1">
      <c r="A17" s="75" t="s">
        <v>95</v>
      </c>
      <c r="B17" s="99">
        <v>33778386.199999996</v>
      </c>
      <c r="C17" s="99">
        <v>0</v>
      </c>
      <c r="D17" s="101">
        <v>24627473.530000001</v>
      </c>
      <c r="E17" s="99">
        <v>759539</v>
      </c>
      <c r="F17" s="101">
        <v>13091210</v>
      </c>
      <c r="G17" s="101">
        <v>3474590</v>
      </c>
      <c r="H17" s="99">
        <v>0</v>
      </c>
      <c r="I17" s="101">
        <v>11886526.48</v>
      </c>
      <c r="J17" s="101">
        <v>21526033.900000002</v>
      </c>
      <c r="K17" s="103">
        <v>87617725.209999993</v>
      </c>
    </row>
    <row r="18" spans="1:12" ht="12.75" customHeight="1">
      <c r="A18" s="75" t="s">
        <v>96</v>
      </c>
      <c r="B18" s="99">
        <v>32175592.619999997</v>
      </c>
      <c r="C18" s="99">
        <v>0</v>
      </c>
      <c r="D18" s="101">
        <v>6543718</v>
      </c>
      <c r="E18" s="99">
        <v>0</v>
      </c>
      <c r="F18" s="101">
        <v>1944048</v>
      </c>
      <c r="G18" s="101">
        <v>4054291</v>
      </c>
      <c r="H18" s="99">
        <v>0</v>
      </c>
      <c r="I18" s="101">
        <v>1475544</v>
      </c>
      <c r="J18" s="101">
        <v>23010940.73</v>
      </c>
      <c r="K18" s="103">
        <v>46193193.619999997</v>
      </c>
    </row>
    <row r="19" spans="1:12" ht="12.75" customHeight="1">
      <c r="A19" s="75" t="s">
        <v>97</v>
      </c>
      <c r="B19" s="99">
        <v>43909583.329999998</v>
      </c>
      <c r="C19" s="99">
        <v>0</v>
      </c>
      <c r="D19" s="101">
        <v>15835195.830000002</v>
      </c>
      <c r="E19" s="99">
        <v>0</v>
      </c>
      <c r="F19" s="101">
        <v>2694865.45</v>
      </c>
      <c r="G19" s="101">
        <v>3103254.65</v>
      </c>
      <c r="H19" s="99">
        <v>4500</v>
      </c>
      <c r="I19" s="101">
        <v>2624978.0499999998</v>
      </c>
      <c r="J19" s="101">
        <v>27890603.810000002</v>
      </c>
      <c r="K19" s="103">
        <v>68167877.310000002</v>
      </c>
    </row>
    <row r="20" spans="1:12" ht="12.75" customHeight="1">
      <c r="A20" s="75" t="s">
        <v>98</v>
      </c>
      <c r="B20" s="99">
        <v>55145867</v>
      </c>
      <c r="C20" s="99">
        <v>0</v>
      </c>
      <c r="D20" s="101">
        <v>16782062</v>
      </c>
      <c r="E20" s="99">
        <v>0</v>
      </c>
      <c r="F20" s="101">
        <v>3228745</v>
      </c>
      <c r="G20" s="101">
        <v>4104762</v>
      </c>
      <c r="H20" s="99">
        <v>1000</v>
      </c>
      <c r="I20" s="101">
        <v>2598306</v>
      </c>
      <c r="J20" s="101">
        <v>34943816</v>
      </c>
      <c r="K20" s="103">
        <v>81859742</v>
      </c>
    </row>
    <row r="21" spans="1:12" ht="12.75" customHeight="1">
      <c r="A21" s="75" t="s">
        <v>99</v>
      </c>
      <c r="B21" s="99">
        <v>24037605</v>
      </c>
      <c r="C21" s="99">
        <v>134006</v>
      </c>
      <c r="D21" s="101">
        <v>22797268</v>
      </c>
      <c r="E21" s="99">
        <v>243677</v>
      </c>
      <c r="F21" s="101">
        <v>2486653</v>
      </c>
      <c r="G21" s="101">
        <v>4354404</v>
      </c>
      <c r="H21" s="99">
        <v>2000</v>
      </c>
      <c r="I21" s="101">
        <v>3452500</v>
      </c>
      <c r="J21" s="101">
        <v>15871063</v>
      </c>
      <c r="K21" s="103">
        <v>57372107</v>
      </c>
    </row>
    <row r="22" spans="1:12" ht="12.75" customHeight="1">
      <c r="A22" s="75" t="s">
        <v>100</v>
      </c>
      <c r="B22" s="99">
        <v>72718637</v>
      </c>
      <c r="C22" s="99">
        <v>219405</v>
      </c>
      <c r="D22" s="101">
        <v>12559514</v>
      </c>
      <c r="E22" s="99">
        <v>0</v>
      </c>
      <c r="F22" s="101">
        <v>2312655</v>
      </c>
      <c r="G22" s="101">
        <v>4741196</v>
      </c>
      <c r="H22" s="99">
        <v>0</v>
      </c>
      <c r="I22" s="101">
        <v>5959909</v>
      </c>
      <c r="J22" s="101">
        <v>45372919</v>
      </c>
      <c r="K22" s="103">
        <v>98291911</v>
      </c>
    </row>
    <row r="23" spans="1:12" ht="12.75" customHeight="1">
      <c r="A23" s="75" t="s">
        <v>103</v>
      </c>
      <c r="B23" s="99">
        <v>207255876.19</v>
      </c>
      <c r="C23" s="99">
        <v>825728</v>
      </c>
      <c r="D23" s="101">
        <v>92924291.219999999</v>
      </c>
      <c r="E23" s="99">
        <v>827433</v>
      </c>
      <c r="F23" s="101">
        <v>48363257</v>
      </c>
      <c r="G23" s="101">
        <v>12255697.09</v>
      </c>
      <c r="H23" s="99">
        <v>7000</v>
      </c>
      <c r="I23" s="101">
        <v>19232425.920000002</v>
      </c>
      <c r="J23" s="101">
        <v>103795690.67999998</v>
      </c>
      <c r="K23" s="103">
        <v>380858980.41999996</v>
      </c>
    </row>
    <row r="24" spans="1:12" ht="12.75" customHeight="1">
      <c r="A24" s="75" t="s">
        <v>101</v>
      </c>
      <c r="B24" s="99">
        <v>140070745</v>
      </c>
      <c r="C24" s="99">
        <v>560008</v>
      </c>
      <c r="D24" s="101">
        <v>32063752</v>
      </c>
      <c r="E24" s="99">
        <v>561365</v>
      </c>
      <c r="F24" s="101">
        <v>8417979</v>
      </c>
      <c r="G24" s="101">
        <v>3440081</v>
      </c>
      <c r="H24" s="99">
        <v>0</v>
      </c>
      <c r="I24" s="101">
        <v>7238579</v>
      </c>
      <c r="J24" s="101">
        <v>60637792</v>
      </c>
      <c r="K24" s="103">
        <v>191792501</v>
      </c>
    </row>
    <row r="25" spans="1:12" ht="12.75" customHeight="1">
      <c r="A25" s="75" t="s">
        <v>102</v>
      </c>
      <c r="B25" s="99">
        <v>102510663.48999999</v>
      </c>
      <c r="C25" s="99">
        <v>0</v>
      </c>
      <c r="D25" s="101">
        <v>16396886.440000001</v>
      </c>
      <c r="E25" s="99">
        <v>0</v>
      </c>
      <c r="F25" s="101">
        <v>6459317</v>
      </c>
      <c r="G25" s="101">
        <v>3181236.4299999997</v>
      </c>
      <c r="H25" s="99">
        <v>1500</v>
      </c>
      <c r="I25" s="101">
        <v>5349274.4399999995</v>
      </c>
      <c r="J25" s="101">
        <v>56169393.260000005</v>
      </c>
      <c r="K25" s="103">
        <v>133897377.8</v>
      </c>
    </row>
    <row r="26" spans="1:12" ht="12.75" customHeight="1">
      <c r="A26" s="77" t="s">
        <v>24</v>
      </c>
      <c r="B26" s="100">
        <f>SUM(B13:B25)</f>
        <v>885519424.44000006</v>
      </c>
      <c r="C26" s="100">
        <f t="shared" ref="C26:K26" si="0">SUM(C13:C25)</f>
        <v>1897819</v>
      </c>
      <c r="D26" s="100">
        <f t="shared" si="0"/>
        <v>277175458.75</v>
      </c>
      <c r="E26" s="100">
        <f t="shared" si="0"/>
        <v>2392014</v>
      </c>
      <c r="F26" s="102">
        <f t="shared" si="0"/>
        <v>99687778.450000003</v>
      </c>
      <c r="G26" s="100">
        <f t="shared" si="0"/>
        <v>53523264.809999995</v>
      </c>
      <c r="H26" s="100">
        <f t="shared" si="0"/>
        <v>20000</v>
      </c>
      <c r="I26" s="102">
        <f t="shared" si="0"/>
        <v>69785126.820000008</v>
      </c>
      <c r="J26" s="100">
        <f t="shared" si="0"/>
        <v>503205449.05999994</v>
      </c>
      <c r="K26" s="66">
        <f t="shared" si="0"/>
        <v>1388083067.2699997</v>
      </c>
    </row>
    <row r="27" spans="1:12" ht="12.75" customHeight="1">
      <c r="B27" s="66"/>
      <c r="C27" s="32"/>
      <c r="D27" s="32"/>
      <c r="E27" s="32"/>
      <c r="F27" s="32"/>
      <c r="G27" s="32"/>
      <c r="H27" s="32"/>
      <c r="I27" s="32"/>
      <c r="J27" s="32"/>
      <c r="K27" s="41"/>
    </row>
    <row r="28" spans="1:12" ht="34.5" customHeight="1">
      <c r="A28" s="76" t="s">
        <v>25</v>
      </c>
      <c r="B28" s="66"/>
      <c r="C28" s="32"/>
      <c r="D28" s="32"/>
      <c r="E28" s="32"/>
      <c r="F28" s="32"/>
      <c r="G28" s="32"/>
      <c r="H28" s="32"/>
      <c r="I28" s="32"/>
      <c r="J28" s="32"/>
      <c r="K28" s="41"/>
    </row>
    <row r="29" spans="1:12" ht="12.75" customHeight="1">
      <c r="A29" s="77"/>
      <c r="B29" s="66"/>
      <c r="C29" s="32"/>
      <c r="D29" s="32"/>
      <c r="E29" s="32"/>
      <c r="F29" s="32"/>
      <c r="G29" s="32"/>
      <c r="H29" s="32"/>
      <c r="I29" s="32"/>
      <c r="J29" s="32"/>
      <c r="K29" s="41"/>
    </row>
    <row r="30" spans="1:12" ht="12.75" customHeight="1">
      <c r="A30" s="75" t="s">
        <v>104</v>
      </c>
      <c r="B30" s="99">
        <v>14639574</v>
      </c>
      <c r="C30" s="101">
        <v>67451</v>
      </c>
      <c r="D30" s="101">
        <v>790021</v>
      </c>
      <c r="E30" s="101">
        <v>0</v>
      </c>
      <c r="F30" s="101">
        <v>82204</v>
      </c>
      <c r="G30" s="109">
        <v>1110683</v>
      </c>
      <c r="H30" s="107">
        <v>0</v>
      </c>
      <c r="I30" s="101">
        <v>200030</v>
      </c>
      <c r="J30" s="108">
        <v>12414052</v>
      </c>
      <c r="K30" s="112">
        <v>16822512</v>
      </c>
      <c r="L30" s="98"/>
    </row>
    <row r="31" spans="1:12" ht="12.75" customHeight="1">
      <c r="A31" s="75" t="s">
        <v>105</v>
      </c>
      <c r="B31" s="99">
        <v>14452136.82</v>
      </c>
      <c r="C31" s="101">
        <v>0</v>
      </c>
      <c r="D31" s="101">
        <v>297499.90000000002</v>
      </c>
      <c r="E31" s="101">
        <v>0</v>
      </c>
      <c r="F31" s="101">
        <v>68096.66</v>
      </c>
      <c r="G31" s="109">
        <v>1285409.72</v>
      </c>
      <c r="H31" s="107">
        <v>0</v>
      </c>
      <c r="I31" s="101">
        <v>256944.29</v>
      </c>
      <c r="J31" s="108">
        <v>10306390.09</v>
      </c>
      <c r="K31" s="112">
        <v>16360087.389999999</v>
      </c>
      <c r="L31" s="98"/>
    </row>
    <row r="32" spans="1:12" ht="12.75" customHeight="1">
      <c r="A32" s="75" t="s">
        <v>106</v>
      </c>
      <c r="B32" s="99">
        <v>18138681</v>
      </c>
      <c r="C32" s="101">
        <v>0</v>
      </c>
      <c r="D32" s="101">
        <v>964497</v>
      </c>
      <c r="E32" s="101">
        <v>0</v>
      </c>
      <c r="F32" s="101">
        <v>123946</v>
      </c>
      <c r="G32" s="109">
        <v>1851085</v>
      </c>
      <c r="H32" s="107">
        <v>0</v>
      </c>
      <c r="I32" s="101">
        <v>166184</v>
      </c>
      <c r="J32" s="108">
        <v>13766237</v>
      </c>
      <c r="K32" s="112">
        <v>21244393</v>
      </c>
      <c r="L32" s="98"/>
    </row>
    <row r="33" spans="1:12" ht="12.75" customHeight="1">
      <c r="A33" s="75" t="s">
        <v>117</v>
      </c>
      <c r="B33" s="99">
        <v>6541441</v>
      </c>
      <c r="C33" s="101">
        <v>12558</v>
      </c>
      <c r="D33" s="101">
        <v>264647</v>
      </c>
      <c r="E33" s="101">
        <v>0</v>
      </c>
      <c r="F33" s="101">
        <v>0</v>
      </c>
      <c r="G33" s="109">
        <v>2398470</v>
      </c>
      <c r="H33" s="107">
        <v>0</v>
      </c>
      <c r="I33" s="101">
        <v>396018</v>
      </c>
      <c r="J33" s="108">
        <v>4258608</v>
      </c>
      <c r="K33" s="112">
        <v>9600576</v>
      </c>
      <c r="L33" s="98"/>
    </row>
    <row r="34" spans="1:12" ht="12.75" customHeight="1">
      <c r="A34" s="72" t="s">
        <v>107</v>
      </c>
      <c r="B34" s="104">
        <v>47864087</v>
      </c>
      <c r="C34" s="107">
        <v>0</v>
      </c>
      <c r="D34" s="101">
        <v>1618694</v>
      </c>
      <c r="E34" s="101">
        <v>0</v>
      </c>
      <c r="F34" s="101">
        <v>252479</v>
      </c>
      <c r="G34" s="111">
        <v>7002813</v>
      </c>
      <c r="H34" s="107">
        <v>0</v>
      </c>
      <c r="I34" s="101">
        <v>500550</v>
      </c>
      <c r="J34" s="108">
        <v>41287314</v>
      </c>
      <c r="K34" s="115">
        <v>57238623</v>
      </c>
      <c r="L34" s="98"/>
    </row>
    <row r="35" spans="1:12" ht="12.75" customHeight="1">
      <c r="A35" s="75" t="s">
        <v>108</v>
      </c>
      <c r="B35" s="105">
        <v>14351843</v>
      </c>
      <c r="C35" s="107">
        <v>0</v>
      </c>
      <c r="D35" s="101">
        <v>948321</v>
      </c>
      <c r="E35" s="101">
        <v>0</v>
      </c>
      <c r="F35" s="101">
        <v>0</v>
      </c>
      <c r="G35" s="110">
        <v>1176018</v>
      </c>
      <c r="H35" s="107">
        <v>0</v>
      </c>
      <c r="I35" s="101">
        <v>299405</v>
      </c>
      <c r="J35" s="108">
        <v>11391002</v>
      </c>
      <c r="K35" s="113">
        <v>16775587</v>
      </c>
      <c r="L35" s="98"/>
    </row>
    <row r="36" spans="1:12" ht="12.75" customHeight="1">
      <c r="A36" s="75" t="s">
        <v>109</v>
      </c>
      <c r="B36" s="105">
        <v>9104325</v>
      </c>
      <c r="C36" s="107">
        <v>0</v>
      </c>
      <c r="D36" s="101">
        <v>489816</v>
      </c>
      <c r="E36" s="101">
        <v>0</v>
      </c>
      <c r="F36" s="101">
        <v>210694</v>
      </c>
      <c r="G36" s="110">
        <v>874264</v>
      </c>
      <c r="H36" s="107">
        <v>0</v>
      </c>
      <c r="I36" s="101">
        <v>363794</v>
      </c>
      <c r="J36" s="108">
        <v>7774669</v>
      </c>
      <c r="K36" s="113">
        <v>11042893</v>
      </c>
      <c r="L36" s="98"/>
    </row>
    <row r="37" spans="1:12" ht="12.75" customHeight="1">
      <c r="A37" s="72" t="s">
        <v>110</v>
      </c>
      <c r="B37" s="105">
        <v>17840877.199999999</v>
      </c>
      <c r="C37" s="107">
        <v>0</v>
      </c>
      <c r="D37" s="101">
        <v>382451</v>
      </c>
      <c r="E37" s="101">
        <v>4000</v>
      </c>
      <c r="F37" s="101">
        <v>0</v>
      </c>
      <c r="G37" s="110">
        <v>1866439</v>
      </c>
      <c r="H37" s="107">
        <v>0</v>
      </c>
      <c r="I37" s="101">
        <v>291745</v>
      </c>
      <c r="J37" s="108">
        <v>14285393.199999999</v>
      </c>
      <c r="K37" s="113">
        <v>20385512.199999999</v>
      </c>
      <c r="L37" s="98"/>
    </row>
    <row r="38" spans="1:12" ht="12.75" customHeight="1">
      <c r="A38" s="75" t="s">
        <v>111</v>
      </c>
      <c r="B38" s="105">
        <v>7856751</v>
      </c>
      <c r="C38" s="107">
        <v>0</v>
      </c>
      <c r="D38" s="101">
        <v>262250</v>
      </c>
      <c r="E38" s="101">
        <v>0</v>
      </c>
      <c r="F38" s="101">
        <v>0</v>
      </c>
      <c r="G38" s="110">
        <v>790274</v>
      </c>
      <c r="H38" s="107">
        <v>0</v>
      </c>
      <c r="I38" s="101">
        <v>328342</v>
      </c>
      <c r="J38" s="108">
        <v>5959273</v>
      </c>
      <c r="K38" s="113">
        <v>9237617</v>
      </c>
      <c r="L38" s="98"/>
    </row>
    <row r="39" spans="1:12" ht="12.75" customHeight="1">
      <c r="A39" s="75" t="s">
        <v>112</v>
      </c>
      <c r="B39" s="105">
        <v>42802728</v>
      </c>
      <c r="C39" s="107">
        <v>0</v>
      </c>
      <c r="D39" s="101">
        <v>629141</v>
      </c>
      <c r="E39" s="101">
        <v>0</v>
      </c>
      <c r="F39" s="101">
        <v>5797</v>
      </c>
      <c r="G39" s="110">
        <v>4604023</v>
      </c>
      <c r="H39" s="107">
        <v>0</v>
      </c>
      <c r="I39" s="101">
        <v>418740</v>
      </c>
      <c r="J39" s="108">
        <v>34647102</v>
      </c>
      <c r="K39" s="113">
        <v>49488040</v>
      </c>
      <c r="L39" s="98"/>
    </row>
    <row r="40" spans="1:12" ht="12.75" customHeight="1">
      <c r="A40" s="75" t="s">
        <v>113</v>
      </c>
      <c r="B40" s="99">
        <v>11112702</v>
      </c>
      <c r="C40" s="101">
        <v>31875</v>
      </c>
      <c r="D40" s="101">
        <v>357073</v>
      </c>
      <c r="E40" s="101">
        <v>0</v>
      </c>
      <c r="F40" s="101">
        <v>0</v>
      </c>
      <c r="G40" s="110">
        <v>2185672</v>
      </c>
      <c r="H40" s="107">
        <v>0</v>
      </c>
      <c r="I40" s="101">
        <v>138527</v>
      </c>
      <c r="J40" s="108">
        <v>8988081</v>
      </c>
      <c r="K40" s="113">
        <v>13793974</v>
      </c>
      <c r="L40" s="98"/>
    </row>
    <row r="41" spans="1:12" ht="12.75" customHeight="1">
      <c r="A41" s="72" t="s">
        <v>114</v>
      </c>
      <c r="B41" s="104">
        <v>60210223.310000002</v>
      </c>
      <c r="C41" s="107">
        <v>0</v>
      </c>
      <c r="D41" s="101">
        <v>1307259</v>
      </c>
      <c r="E41" s="101">
        <v>0</v>
      </c>
      <c r="F41" s="101">
        <v>870191</v>
      </c>
      <c r="G41" s="111">
        <v>3011942.54</v>
      </c>
      <c r="H41" s="107">
        <v>1000</v>
      </c>
      <c r="I41" s="101">
        <v>317960.29000000004</v>
      </c>
      <c r="J41" s="108">
        <v>52374270.57</v>
      </c>
      <c r="K41" s="116">
        <v>65717576.140000001</v>
      </c>
      <c r="L41" s="98"/>
    </row>
    <row r="42" spans="1:12" ht="12.75" customHeight="1">
      <c r="A42" s="75" t="s">
        <v>115</v>
      </c>
      <c r="B42" s="106">
        <v>19317451.969999999</v>
      </c>
      <c r="C42" s="107">
        <v>0</v>
      </c>
      <c r="D42" s="101">
        <v>558406.42999999993</v>
      </c>
      <c r="E42" s="101">
        <v>0</v>
      </c>
      <c r="F42" s="101">
        <v>53145.3</v>
      </c>
      <c r="G42" s="111">
        <v>1332376.06</v>
      </c>
      <c r="H42" s="107">
        <v>0</v>
      </c>
      <c r="I42" s="101">
        <v>394402.8</v>
      </c>
      <c r="J42" s="108">
        <v>15889200.43</v>
      </c>
      <c r="K42" s="114">
        <v>21655782.560000002</v>
      </c>
      <c r="L42" s="98"/>
    </row>
    <row r="43" spans="1:12" ht="12.75" customHeight="1">
      <c r="A43" s="75" t="s">
        <v>116</v>
      </c>
      <c r="B43" s="106">
        <v>29174171.020000003</v>
      </c>
      <c r="C43" s="107">
        <v>0</v>
      </c>
      <c r="D43" s="101">
        <v>1481162.22</v>
      </c>
      <c r="E43" s="101">
        <v>0</v>
      </c>
      <c r="F43" s="101">
        <v>0</v>
      </c>
      <c r="G43" s="111">
        <v>1778553.1399999997</v>
      </c>
      <c r="H43" s="107">
        <v>0</v>
      </c>
      <c r="I43" s="101">
        <v>639997.98</v>
      </c>
      <c r="J43" s="108">
        <v>25345434.880000003</v>
      </c>
      <c r="K43" s="114">
        <v>33073884.360000003</v>
      </c>
    </row>
    <row r="44" spans="1:12" ht="12.75" customHeight="1">
      <c r="A44" s="72" t="s">
        <v>24</v>
      </c>
      <c r="B44" s="102">
        <f>SUM(B30:B43)</f>
        <v>313406992.31999993</v>
      </c>
      <c r="C44" s="100">
        <f t="shared" ref="C44:K44" si="1">SUM(C30:C43)</f>
        <v>111884</v>
      </c>
      <c r="D44" s="100">
        <f t="shared" si="1"/>
        <v>10351238.550000001</v>
      </c>
      <c r="E44" s="100">
        <f t="shared" si="1"/>
        <v>4000</v>
      </c>
      <c r="F44" s="100">
        <f t="shared" si="1"/>
        <v>1666552.9600000002</v>
      </c>
      <c r="G44" s="102">
        <f t="shared" si="1"/>
        <v>31268022.459999997</v>
      </c>
      <c r="H44" s="100">
        <f t="shared" si="1"/>
        <v>1000</v>
      </c>
      <c r="I44" s="102">
        <f t="shared" si="1"/>
        <v>4712640.3599999994</v>
      </c>
      <c r="J44" s="100">
        <f t="shared" si="1"/>
        <v>258687027.17000002</v>
      </c>
      <c r="K44" s="66">
        <f t="shared" si="1"/>
        <v>362437057.64999998</v>
      </c>
    </row>
    <row r="45" spans="1:12" ht="12.75" customHeight="1">
      <c r="A45" s="72"/>
      <c r="B45" s="66"/>
      <c r="C45" s="31"/>
      <c r="D45" s="31"/>
      <c r="E45" s="32"/>
      <c r="F45" s="31"/>
      <c r="G45" s="31"/>
      <c r="H45" s="31"/>
      <c r="I45" s="31"/>
      <c r="J45" s="31"/>
      <c r="K45" s="34"/>
    </row>
    <row r="46" spans="1:12" ht="12.75" customHeight="1" thickBot="1">
      <c r="A46" s="78" t="s">
        <v>37</v>
      </c>
      <c r="B46" s="67">
        <f>SUM(B44,B26)</f>
        <v>1198926416.76</v>
      </c>
      <c r="C46" s="67">
        <f t="shared" ref="C46:K46" si="2">SUM(C44,C26)</f>
        <v>2009703</v>
      </c>
      <c r="D46" s="67">
        <f t="shared" si="2"/>
        <v>287526697.30000001</v>
      </c>
      <c r="E46" s="67">
        <f t="shared" si="2"/>
        <v>2396014</v>
      </c>
      <c r="F46" s="67">
        <f t="shared" si="2"/>
        <v>101354331.41</v>
      </c>
      <c r="G46" s="67">
        <f t="shared" si="2"/>
        <v>84791287.269999996</v>
      </c>
      <c r="H46" s="67">
        <f t="shared" si="2"/>
        <v>21000</v>
      </c>
      <c r="I46" s="67">
        <f t="shared" si="2"/>
        <v>74497767.180000007</v>
      </c>
      <c r="J46" s="67">
        <f t="shared" si="2"/>
        <v>761892476.23000002</v>
      </c>
      <c r="K46" s="67">
        <f t="shared" si="2"/>
        <v>1750520124.9199996</v>
      </c>
    </row>
    <row r="47" spans="1:12" ht="12.75" customHeight="1" thickTop="1">
      <c r="A47" s="82" t="s">
        <v>38</v>
      </c>
      <c r="B47" s="83"/>
      <c r="C47" s="36"/>
      <c r="D47" s="36"/>
      <c r="E47" s="36"/>
      <c r="F47" s="36"/>
      <c r="G47" s="36"/>
      <c r="H47" s="36"/>
      <c r="I47" s="36"/>
      <c r="J47" s="36"/>
      <c r="K47" s="36"/>
    </row>
    <row r="48" spans="1:12" ht="12.75" customHeight="1">
      <c r="A48" s="61" t="s">
        <v>39</v>
      </c>
      <c r="B48" s="84"/>
      <c r="D48" s="36"/>
      <c r="E48" s="36"/>
      <c r="F48" s="36"/>
      <c r="I48" s="36"/>
      <c r="J48" s="36"/>
      <c r="K48" s="36"/>
    </row>
    <row r="49" spans="1:16" ht="12.75" customHeight="1">
      <c r="A49" s="61"/>
      <c r="B49" s="84"/>
      <c r="D49" s="36"/>
      <c r="E49" s="36"/>
      <c r="F49" s="36"/>
      <c r="I49" s="36"/>
      <c r="J49" s="36"/>
      <c r="K49" s="36"/>
    </row>
    <row r="50" spans="1:16" ht="12.75" customHeight="1">
      <c r="A50" s="61" t="s">
        <v>71</v>
      </c>
      <c r="B50" s="20"/>
    </row>
    <row r="51" spans="1:16" ht="12.75" customHeight="1">
      <c r="A51" s="61" t="s">
        <v>144</v>
      </c>
      <c r="B51" s="20"/>
      <c r="L51" s="4"/>
      <c r="M51" s="4"/>
      <c r="N51" s="4"/>
      <c r="O51" s="4"/>
      <c r="P51" s="4"/>
    </row>
    <row r="52" spans="1:16" ht="12.75" customHeight="1">
      <c r="A52" s="53"/>
      <c r="B52" s="53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O52" s="4"/>
      <c r="P52" s="4"/>
    </row>
    <row r="53" spans="1:16" s="45" customFormat="1" ht="12.75" customHeight="1">
      <c r="A53" s="79"/>
      <c r="B53" s="47" t="s">
        <v>74</v>
      </c>
      <c r="C53" s="47"/>
      <c r="D53" s="46" t="s">
        <v>72</v>
      </c>
      <c r="E53" s="47"/>
      <c r="F53" s="48"/>
      <c r="G53" s="46" t="s">
        <v>73</v>
      </c>
      <c r="H53" s="47"/>
      <c r="I53" s="49" t="s">
        <v>86</v>
      </c>
      <c r="J53" s="46" t="s">
        <v>75</v>
      </c>
      <c r="K53" s="50"/>
      <c r="L53" s="51"/>
      <c r="M53" s="51"/>
      <c r="N53" s="51"/>
      <c r="O53" s="51"/>
      <c r="P53" s="51"/>
    </row>
    <row r="54" spans="1:16" ht="12.75" customHeight="1">
      <c r="B54" s="53"/>
      <c r="C54" s="7"/>
      <c r="E54" s="8"/>
      <c r="F54" s="9"/>
      <c r="H54" s="10"/>
      <c r="I54" s="11" t="s">
        <v>80</v>
      </c>
      <c r="J54" s="12"/>
      <c r="K54" s="6"/>
      <c r="L54" s="4"/>
      <c r="M54" s="4"/>
      <c r="N54" s="4"/>
      <c r="O54" s="4"/>
      <c r="P54" s="4"/>
    </row>
    <row r="55" spans="1:16" ht="12.75" customHeight="1">
      <c r="B55" s="63"/>
      <c r="C55" s="13"/>
      <c r="D55" s="11" t="s">
        <v>80</v>
      </c>
      <c r="E55" s="14"/>
      <c r="F55" s="15"/>
      <c r="G55" s="16"/>
      <c r="H55" s="17"/>
      <c r="I55" s="5" t="s">
        <v>81</v>
      </c>
      <c r="J55" s="18"/>
      <c r="K55" s="19"/>
      <c r="L55" s="4"/>
      <c r="M55" s="4"/>
      <c r="N55" s="4"/>
      <c r="O55" s="4"/>
      <c r="P55" s="4"/>
    </row>
    <row r="56" spans="1:16" ht="12.75" customHeight="1">
      <c r="B56" s="64"/>
      <c r="C56" s="5" t="s">
        <v>1</v>
      </c>
      <c r="D56" s="5" t="s">
        <v>81</v>
      </c>
      <c r="E56" s="21"/>
      <c r="F56" s="21"/>
      <c r="G56" s="5"/>
      <c r="H56" s="5" t="s">
        <v>1</v>
      </c>
      <c r="I56" s="5" t="s">
        <v>82</v>
      </c>
      <c r="J56" s="22"/>
      <c r="K56" s="22"/>
      <c r="L56" s="4"/>
      <c r="M56" s="4"/>
      <c r="N56" s="4"/>
      <c r="O56" s="4"/>
      <c r="P56" s="4"/>
    </row>
    <row r="57" spans="1:16" ht="12.75" customHeight="1">
      <c r="B57" s="64"/>
      <c r="C57" s="5" t="s">
        <v>2</v>
      </c>
      <c r="D57" s="5" t="s">
        <v>3</v>
      </c>
      <c r="E57" s="21"/>
      <c r="F57" s="21"/>
      <c r="G57" s="5" t="s">
        <v>4</v>
      </c>
      <c r="H57" s="5" t="s">
        <v>2</v>
      </c>
      <c r="I57" s="5" t="s">
        <v>78</v>
      </c>
      <c r="J57" s="5" t="s">
        <v>83</v>
      </c>
      <c r="K57" s="24" t="s">
        <v>5</v>
      </c>
      <c r="L57" s="4"/>
      <c r="M57" s="4"/>
      <c r="N57" s="4"/>
      <c r="O57" s="4"/>
      <c r="P57" s="4"/>
    </row>
    <row r="58" spans="1:16" ht="12.75" customHeight="1">
      <c r="A58" s="75" t="s">
        <v>6</v>
      </c>
      <c r="B58" s="65" t="s">
        <v>7</v>
      </c>
      <c r="C58" s="5" t="s">
        <v>8</v>
      </c>
      <c r="D58" s="5" t="s">
        <v>9</v>
      </c>
      <c r="E58" s="5" t="s">
        <v>10</v>
      </c>
      <c r="F58" s="5" t="s">
        <v>11</v>
      </c>
      <c r="G58" s="5" t="s">
        <v>0</v>
      </c>
      <c r="H58" s="5" t="s">
        <v>8</v>
      </c>
      <c r="I58" s="25" t="s">
        <v>79</v>
      </c>
      <c r="J58" s="26" t="s">
        <v>12</v>
      </c>
      <c r="K58" s="27" t="s">
        <v>12</v>
      </c>
      <c r="L58" s="4"/>
      <c r="M58" s="4"/>
      <c r="N58" s="4"/>
      <c r="O58" s="4"/>
      <c r="P58" s="4"/>
    </row>
    <row r="59" spans="1:16" ht="12.75" customHeight="1">
      <c r="A59" s="80"/>
      <c r="B59" s="68"/>
      <c r="C59" s="14"/>
      <c r="D59" s="14"/>
      <c r="E59" s="14"/>
      <c r="F59" s="14"/>
      <c r="G59" s="14"/>
      <c r="H59" s="14"/>
      <c r="I59" s="14"/>
      <c r="J59" s="28"/>
      <c r="K59" s="29"/>
      <c r="L59" s="4"/>
      <c r="M59" s="4"/>
      <c r="N59" s="4"/>
      <c r="O59" s="4"/>
      <c r="P59" s="4"/>
    </row>
    <row r="60" spans="1:16" ht="55.5" customHeight="1">
      <c r="A60" s="76" t="s">
        <v>40</v>
      </c>
      <c r="B60" s="69"/>
      <c r="C60" s="21"/>
      <c r="D60" s="28"/>
      <c r="E60" s="28"/>
      <c r="F60" s="28"/>
      <c r="G60" s="21"/>
      <c r="H60" s="21"/>
      <c r="I60" s="28"/>
      <c r="J60" s="28"/>
      <c r="K60" s="34"/>
      <c r="L60" s="4"/>
      <c r="M60" s="4"/>
      <c r="N60" s="4"/>
      <c r="O60" s="4"/>
      <c r="P60" s="4"/>
    </row>
    <row r="61" spans="1:16" ht="12.75" customHeight="1">
      <c r="A61" s="77"/>
      <c r="B61" s="69"/>
      <c r="C61" s="21"/>
      <c r="D61" s="28"/>
      <c r="E61" s="28"/>
      <c r="F61" s="28"/>
      <c r="G61" s="21"/>
      <c r="H61" s="21"/>
      <c r="I61" s="28"/>
      <c r="J61" s="31"/>
      <c r="K61" s="44"/>
      <c r="L61" s="4"/>
      <c r="M61" s="4"/>
      <c r="N61" s="4"/>
      <c r="O61" s="4"/>
      <c r="P61" s="4"/>
    </row>
    <row r="62" spans="1:16" ht="12.75" customHeight="1">
      <c r="A62" s="75" t="s">
        <v>118</v>
      </c>
      <c r="B62" s="99">
        <v>16218212</v>
      </c>
      <c r="C62" s="101">
        <v>500</v>
      </c>
      <c r="D62" s="101">
        <v>7438887</v>
      </c>
      <c r="E62" s="101">
        <v>0</v>
      </c>
      <c r="F62" s="101">
        <v>50350</v>
      </c>
      <c r="G62" s="101">
        <v>929496</v>
      </c>
      <c r="H62" s="101">
        <v>0</v>
      </c>
      <c r="I62" s="101">
        <v>1118831</v>
      </c>
      <c r="J62" s="101">
        <v>9831923</v>
      </c>
      <c r="K62" s="117">
        <v>25755776</v>
      </c>
      <c r="L62" s="98"/>
    </row>
    <row r="63" spans="1:16" ht="12.75" customHeight="1">
      <c r="A63" s="75" t="s">
        <v>119</v>
      </c>
      <c r="B63" s="99">
        <v>14091408</v>
      </c>
      <c r="C63" s="101">
        <v>0</v>
      </c>
      <c r="D63" s="101">
        <v>10507112</v>
      </c>
      <c r="E63" s="101">
        <v>0</v>
      </c>
      <c r="F63" s="101">
        <v>105157</v>
      </c>
      <c r="G63" s="101">
        <v>1802643</v>
      </c>
      <c r="H63" s="101">
        <v>0</v>
      </c>
      <c r="I63" s="101">
        <v>956547</v>
      </c>
      <c r="J63" s="101">
        <v>10315980</v>
      </c>
      <c r="K63" s="117">
        <v>27462867</v>
      </c>
      <c r="L63" s="98"/>
    </row>
    <row r="64" spans="1:16" ht="12.75" customHeight="1">
      <c r="A64" s="75" t="s">
        <v>120</v>
      </c>
      <c r="B64" s="99">
        <v>7385289</v>
      </c>
      <c r="C64" s="101">
        <v>1912577</v>
      </c>
      <c r="D64" s="101">
        <v>15378345</v>
      </c>
      <c r="E64" s="101">
        <v>0</v>
      </c>
      <c r="F64" s="101">
        <v>1834840</v>
      </c>
      <c r="G64" s="101">
        <v>1802390</v>
      </c>
      <c r="H64" s="101">
        <v>0</v>
      </c>
      <c r="I64" s="101">
        <v>935596</v>
      </c>
      <c r="J64" s="101">
        <v>25843857</v>
      </c>
      <c r="K64" s="117">
        <v>27336460</v>
      </c>
      <c r="L64" s="98"/>
    </row>
    <row r="65" spans="1:256" ht="12.75" customHeight="1">
      <c r="A65" s="75" t="s">
        <v>121</v>
      </c>
      <c r="B65" s="99">
        <v>136522058.19</v>
      </c>
      <c r="C65" s="101">
        <v>103465</v>
      </c>
      <c r="D65" s="101">
        <v>5662564.1699999999</v>
      </c>
      <c r="E65" s="101">
        <v>0</v>
      </c>
      <c r="F65" s="101">
        <v>334150</v>
      </c>
      <c r="G65" s="101">
        <v>6214547</v>
      </c>
      <c r="H65" s="101">
        <v>0</v>
      </c>
      <c r="I65" s="101">
        <v>1196744</v>
      </c>
      <c r="J65" s="101">
        <v>77785709.190000013</v>
      </c>
      <c r="K65" s="117">
        <v>149930063.35999998</v>
      </c>
      <c r="L65" s="98"/>
    </row>
    <row r="66" spans="1:256" ht="12.75" customHeight="1">
      <c r="A66" s="75" t="s">
        <v>122</v>
      </c>
      <c r="B66" s="99">
        <v>7536426</v>
      </c>
      <c r="C66" s="101">
        <v>0</v>
      </c>
      <c r="D66" s="101">
        <v>8112377</v>
      </c>
      <c r="E66" s="101">
        <v>20200</v>
      </c>
      <c r="F66" s="101">
        <v>329992</v>
      </c>
      <c r="G66" s="101">
        <v>696958</v>
      </c>
      <c r="H66" s="101">
        <v>0</v>
      </c>
      <c r="I66" s="101">
        <v>970416</v>
      </c>
      <c r="J66" s="101">
        <v>5542477</v>
      </c>
      <c r="K66" s="117">
        <v>17666369</v>
      </c>
      <c r="L66" s="98"/>
    </row>
    <row r="67" spans="1:256" ht="12.75" customHeight="1">
      <c r="A67" s="75" t="s">
        <v>123</v>
      </c>
      <c r="B67" s="99">
        <v>42354983</v>
      </c>
      <c r="C67" s="101">
        <v>194676</v>
      </c>
      <c r="D67" s="101">
        <v>12848172</v>
      </c>
      <c r="E67" s="101">
        <v>1500</v>
      </c>
      <c r="F67" s="101">
        <v>298649</v>
      </c>
      <c r="G67" s="101">
        <v>4993371</v>
      </c>
      <c r="H67" s="101">
        <v>0</v>
      </c>
      <c r="I67" s="101">
        <v>1517032</v>
      </c>
      <c r="J67" s="101">
        <v>33985851</v>
      </c>
      <c r="K67" s="117">
        <v>62013707</v>
      </c>
      <c r="L67" s="98"/>
    </row>
    <row r="68" spans="1:256" ht="12.75" customHeight="1">
      <c r="A68" s="75" t="s">
        <v>124</v>
      </c>
      <c r="B68" s="99">
        <v>18309029</v>
      </c>
      <c r="C68" s="101">
        <v>172950</v>
      </c>
      <c r="D68" s="101">
        <v>7595211</v>
      </c>
      <c r="E68" s="101">
        <v>44100</v>
      </c>
      <c r="F68" s="101">
        <v>194286</v>
      </c>
      <c r="G68" s="101">
        <v>18959</v>
      </c>
      <c r="H68" s="101">
        <v>0</v>
      </c>
      <c r="I68" s="101">
        <v>2742127</v>
      </c>
      <c r="J68" s="101">
        <v>11601317</v>
      </c>
      <c r="K68" s="117">
        <v>28903712</v>
      </c>
      <c r="L68" s="98"/>
    </row>
    <row r="69" spans="1:256" s="42" customFormat="1" ht="12.75" customHeight="1">
      <c r="A69" s="75" t="s">
        <v>125</v>
      </c>
      <c r="B69" s="99">
        <v>36155717.350000039</v>
      </c>
      <c r="C69" s="101">
        <v>0</v>
      </c>
      <c r="D69" s="101">
        <v>6797665.1199999992</v>
      </c>
      <c r="E69" s="101">
        <v>0</v>
      </c>
      <c r="F69" s="101">
        <v>294091</v>
      </c>
      <c r="G69" s="101">
        <v>3021931</v>
      </c>
      <c r="H69" s="101">
        <v>0</v>
      </c>
      <c r="I69" s="101">
        <v>701435.87</v>
      </c>
      <c r="J69" s="101">
        <v>21204002.280000031</v>
      </c>
      <c r="K69" s="117">
        <v>46970840.340000033</v>
      </c>
      <c r="L69" s="98"/>
    </row>
    <row r="70" spans="1:256" ht="12.75" customHeight="1">
      <c r="A70" s="75" t="s">
        <v>126</v>
      </c>
      <c r="B70" s="99">
        <v>7408836</v>
      </c>
      <c r="C70" s="101">
        <v>0</v>
      </c>
      <c r="D70" s="101">
        <v>3726585</v>
      </c>
      <c r="E70" s="101">
        <v>7928</v>
      </c>
      <c r="F70" s="101">
        <v>0</v>
      </c>
      <c r="G70" s="101">
        <v>806218</v>
      </c>
      <c r="H70" s="101">
        <v>2000</v>
      </c>
      <c r="I70" s="101">
        <v>595688</v>
      </c>
      <c r="J70" s="101">
        <v>4962992</v>
      </c>
      <c r="K70" s="117">
        <v>12545255</v>
      </c>
      <c r="L70" s="98"/>
    </row>
    <row r="71" spans="1:256" ht="12.75" customHeight="1">
      <c r="A71" s="75" t="s">
        <v>127</v>
      </c>
      <c r="B71" s="99">
        <v>89720064</v>
      </c>
      <c r="C71" s="101">
        <v>357980</v>
      </c>
      <c r="D71" s="101">
        <v>31217164</v>
      </c>
      <c r="E71" s="101">
        <v>0</v>
      </c>
      <c r="F71" s="101">
        <v>10168939</v>
      </c>
      <c r="G71" s="101">
        <v>5160723</v>
      </c>
      <c r="H71" s="101">
        <v>0</v>
      </c>
      <c r="I71" s="101">
        <v>1411079</v>
      </c>
      <c r="J71" s="101">
        <v>76916781</v>
      </c>
      <c r="K71" s="117">
        <v>137677969</v>
      </c>
      <c r="L71" s="98"/>
    </row>
    <row r="72" spans="1:256" ht="12.75" customHeight="1">
      <c r="A72" s="75" t="s">
        <v>140</v>
      </c>
      <c r="B72" s="99">
        <v>27663978</v>
      </c>
      <c r="C72" s="101">
        <v>156695</v>
      </c>
      <c r="D72" s="101">
        <v>13261545</v>
      </c>
      <c r="E72" s="101">
        <v>0</v>
      </c>
      <c r="F72" s="101">
        <v>512238</v>
      </c>
      <c r="G72" s="101">
        <v>1890632</v>
      </c>
      <c r="H72" s="101">
        <v>0</v>
      </c>
      <c r="I72" s="101">
        <v>2848434</v>
      </c>
      <c r="J72" s="101">
        <v>15729079</v>
      </c>
      <c r="K72" s="117">
        <v>46153936</v>
      </c>
      <c r="L72" s="98"/>
    </row>
    <row r="73" spans="1:256" ht="12.75" customHeight="1">
      <c r="A73" s="75" t="s">
        <v>128</v>
      </c>
      <c r="B73" s="99">
        <v>25351156.789999995</v>
      </c>
      <c r="C73" s="101">
        <v>55054</v>
      </c>
      <c r="D73" s="101">
        <v>8309050.2100000009</v>
      </c>
      <c r="E73" s="101">
        <v>0</v>
      </c>
      <c r="F73" s="101">
        <v>6666.64</v>
      </c>
      <c r="G73" s="101">
        <v>1492304.61</v>
      </c>
      <c r="H73" s="101">
        <v>1000</v>
      </c>
      <c r="I73" s="101">
        <v>1193266.95</v>
      </c>
      <c r="J73" s="101">
        <v>14695852.82</v>
      </c>
      <c r="K73" s="117">
        <v>36352445.200000003</v>
      </c>
      <c r="L73" s="98"/>
    </row>
    <row r="74" spans="1:256" ht="12.75" customHeight="1">
      <c r="A74" s="75" t="s">
        <v>129</v>
      </c>
      <c r="B74" s="99">
        <v>11771691</v>
      </c>
      <c r="C74" s="101">
        <v>172560</v>
      </c>
      <c r="D74" s="101">
        <v>13803991</v>
      </c>
      <c r="E74" s="101">
        <v>0</v>
      </c>
      <c r="F74" s="101">
        <v>465540</v>
      </c>
      <c r="G74" s="101">
        <v>1588585</v>
      </c>
      <c r="H74" s="101">
        <v>1000</v>
      </c>
      <c r="I74" s="101">
        <v>580328</v>
      </c>
      <c r="J74" s="101">
        <v>12521243</v>
      </c>
      <c r="K74" s="117">
        <v>28210135</v>
      </c>
      <c r="L74" s="98"/>
    </row>
    <row r="75" spans="1:256" ht="12.75" customHeight="1">
      <c r="A75" s="75" t="s">
        <v>130</v>
      </c>
      <c r="B75" s="99">
        <v>45808960</v>
      </c>
      <c r="C75" s="101">
        <v>0</v>
      </c>
      <c r="D75" s="101">
        <v>6366411</v>
      </c>
      <c r="E75" s="101">
        <v>0</v>
      </c>
      <c r="F75" s="101">
        <v>552152</v>
      </c>
      <c r="G75" s="101">
        <v>1359364</v>
      </c>
      <c r="H75" s="101">
        <v>0</v>
      </c>
      <c r="I75" s="101">
        <v>15913358</v>
      </c>
      <c r="J75" s="101">
        <v>30340263</v>
      </c>
      <c r="K75" s="117">
        <v>70000245</v>
      </c>
      <c r="L75" s="98"/>
    </row>
    <row r="76" spans="1:256" ht="12.75" customHeight="1">
      <c r="A76" s="75" t="s">
        <v>131</v>
      </c>
      <c r="B76" s="99">
        <v>23887375</v>
      </c>
      <c r="C76" s="101">
        <v>113453</v>
      </c>
      <c r="D76" s="101">
        <v>22030881</v>
      </c>
      <c r="E76" s="101">
        <v>0</v>
      </c>
      <c r="F76" s="101">
        <v>0</v>
      </c>
      <c r="G76" s="101">
        <v>1119684</v>
      </c>
      <c r="H76" s="101">
        <v>0</v>
      </c>
      <c r="I76" s="101">
        <v>1507543</v>
      </c>
      <c r="J76" s="101">
        <v>18086519</v>
      </c>
      <c r="K76" s="117">
        <v>48545483</v>
      </c>
      <c r="L76" s="98"/>
    </row>
    <row r="77" spans="1:256" ht="12.75" customHeight="1">
      <c r="A77" s="75" t="s">
        <v>132</v>
      </c>
      <c r="B77" s="99">
        <v>153833860</v>
      </c>
      <c r="C77" s="101">
        <v>0</v>
      </c>
      <c r="D77" s="101">
        <v>107596817</v>
      </c>
      <c r="E77" s="101">
        <v>964529</v>
      </c>
      <c r="F77" s="101">
        <v>12678512</v>
      </c>
      <c r="G77" s="101">
        <v>6912221</v>
      </c>
      <c r="H77" s="101">
        <v>0</v>
      </c>
      <c r="I77" s="101">
        <v>20601497</v>
      </c>
      <c r="J77" s="101">
        <v>82264459</v>
      </c>
      <c r="K77" s="117">
        <v>302587436</v>
      </c>
      <c r="L77" s="98"/>
      <c r="IV77" s="1"/>
    </row>
    <row r="78" spans="1:256" ht="12.75" customHeight="1">
      <c r="A78" s="75" t="s">
        <v>133</v>
      </c>
      <c r="B78" s="99">
        <v>24626428</v>
      </c>
      <c r="C78" s="101">
        <v>250039</v>
      </c>
      <c r="D78" s="101">
        <v>12166623</v>
      </c>
      <c r="E78" s="101">
        <v>0</v>
      </c>
      <c r="F78" s="101">
        <v>724625</v>
      </c>
      <c r="G78" s="101">
        <v>2491555</v>
      </c>
      <c r="H78" s="101">
        <v>0</v>
      </c>
      <c r="I78" s="101">
        <v>2343649</v>
      </c>
      <c r="J78" s="101">
        <v>16929658</v>
      </c>
      <c r="K78" s="117">
        <v>42352880</v>
      </c>
      <c r="L78" s="98"/>
    </row>
    <row r="79" spans="1:256" ht="12.75" customHeight="1">
      <c r="A79" s="75" t="s">
        <v>134</v>
      </c>
      <c r="B79" s="99">
        <v>9816199</v>
      </c>
      <c r="C79" s="101">
        <v>67768</v>
      </c>
      <c r="D79" s="101">
        <v>11085948</v>
      </c>
      <c r="E79" s="101">
        <v>0</v>
      </c>
      <c r="F79" s="101">
        <v>89304</v>
      </c>
      <c r="G79" s="101">
        <v>623254</v>
      </c>
      <c r="H79" s="101">
        <v>0</v>
      </c>
      <c r="I79" s="101">
        <v>830336</v>
      </c>
      <c r="J79" s="101">
        <v>7877252</v>
      </c>
      <c r="K79" s="117">
        <v>22445041</v>
      </c>
      <c r="L79" s="98"/>
    </row>
    <row r="80" spans="1:256" ht="12.75" customHeight="1">
      <c r="A80" s="75" t="s">
        <v>135</v>
      </c>
      <c r="B80" s="99">
        <v>76502520</v>
      </c>
      <c r="C80" s="101">
        <v>0</v>
      </c>
      <c r="D80" s="101">
        <v>168457357</v>
      </c>
      <c r="E80" s="101">
        <v>3643373</v>
      </c>
      <c r="F80" s="101">
        <v>17096255</v>
      </c>
      <c r="G80" s="101">
        <v>1351234</v>
      </c>
      <c r="H80" s="101">
        <v>0</v>
      </c>
      <c r="I80" s="101">
        <v>18264770</v>
      </c>
      <c r="J80" s="101">
        <v>98743981</v>
      </c>
      <c r="K80" s="117">
        <v>285315509</v>
      </c>
      <c r="L80" s="98"/>
    </row>
    <row r="81" spans="1:12" ht="12.75" customHeight="1">
      <c r="A81" s="75" t="s">
        <v>136</v>
      </c>
      <c r="B81" s="99">
        <v>179841219</v>
      </c>
      <c r="C81" s="101">
        <v>308116</v>
      </c>
      <c r="D81" s="101">
        <v>21399321</v>
      </c>
      <c r="E81" s="101">
        <v>1610</v>
      </c>
      <c r="F81" s="101">
        <v>1158774</v>
      </c>
      <c r="G81" s="101">
        <v>3079589.66</v>
      </c>
      <c r="H81" s="101">
        <v>0</v>
      </c>
      <c r="I81" s="101">
        <v>3685955.5</v>
      </c>
      <c r="J81" s="101">
        <v>91946618.5</v>
      </c>
      <c r="K81" s="117">
        <v>209166469.16</v>
      </c>
      <c r="L81" s="98"/>
    </row>
    <row r="82" spans="1:12" ht="12.75" customHeight="1">
      <c r="A82" s="75" t="s">
        <v>137</v>
      </c>
      <c r="B82" s="99">
        <v>6584654</v>
      </c>
      <c r="C82" s="101">
        <v>171715</v>
      </c>
      <c r="D82" s="101">
        <v>9211329</v>
      </c>
      <c r="E82" s="101">
        <v>0</v>
      </c>
      <c r="F82" s="101">
        <v>400676</v>
      </c>
      <c r="G82" s="101">
        <v>1120566</v>
      </c>
      <c r="H82" s="101">
        <v>0</v>
      </c>
      <c r="I82" s="101">
        <v>2371915</v>
      </c>
      <c r="J82" s="101">
        <v>4916983</v>
      </c>
      <c r="K82" s="117">
        <v>19689140</v>
      </c>
      <c r="L82" s="98"/>
    </row>
    <row r="83" spans="1:12" ht="12.75" customHeight="1">
      <c r="A83" s="75" t="s">
        <v>138</v>
      </c>
      <c r="B83" s="99">
        <v>8597094</v>
      </c>
      <c r="C83" s="101">
        <v>137192</v>
      </c>
      <c r="D83" s="101">
        <v>12360671</v>
      </c>
      <c r="E83" s="101">
        <v>0</v>
      </c>
      <c r="F83" s="101">
        <v>400015</v>
      </c>
      <c r="G83" s="101">
        <v>969362</v>
      </c>
      <c r="H83" s="101">
        <v>0</v>
      </c>
      <c r="I83" s="101">
        <v>1521945</v>
      </c>
      <c r="J83" s="101">
        <v>6694976</v>
      </c>
      <c r="K83" s="117">
        <v>23849087</v>
      </c>
      <c r="L83" s="98"/>
    </row>
    <row r="84" spans="1:12" ht="12.75" customHeight="1">
      <c r="A84" s="75" t="s">
        <v>139</v>
      </c>
      <c r="B84" s="99">
        <v>18062125</v>
      </c>
      <c r="C84" s="101">
        <v>136940</v>
      </c>
      <c r="D84" s="101">
        <v>7654298</v>
      </c>
      <c r="E84" s="101">
        <v>8860</v>
      </c>
      <c r="F84" s="101">
        <v>308966</v>
      </c>
      <c r="G84" s="101">
        <v>755694</v>
      </c>
      <c r="H84" s="101">
        <v>0</v>
      </c>
      <c r="I84" s="101">
        <v>902344</v>
      </c>
      <c r="J84" s="101">
        <v>8817747</v>
      </c>
      <c r="K84" s="117">
        <v>27692287</v>
      </c>
      <c r="L84" s="98"/>
    </row>
    <row r="85" spans="1:12" ht="12.75" customHeight="1">
      <c r="A85" s="75" t="s">
        <v>24</v>
      </c>
      <c r="B85" s="97">
        <f>SUM(B62:B84)</f>
        <v>988049282.33000004</v>
      </c>
      <c r="C85" s="97">
        <f t="shared" ref="C85:K85" si="3">SUM(C62:C84)</f>
        <v>4311680</v>
      </c>
      <c r="D85" s="97">
        <f t="shared" si="3"/>
        <v>522988324.5</v>
      </c>
      <c r="E85" s="97">
        <f t="shared" si="3"/>
        <v>4692100</v>
      </c>
      <c r="F85" s="97">
        <f t="shared" si="3"/>
        <v>48004177.640000001</v>
      </c>
      <c r="G85" s="97">
        <f t="shared" si="3"/>
        <v>50201281.269999996</v>
      </c>
      <c r="H85" s="97">
        <f t="shared" si="3"/>
        <v>4000</v>
      </c>
      <c r="I85" s="97">
        <f t="shared" si="3"/>
        <v>84710837.319999993</v>
      </c>
      <c r="J85" s="97">
        <f t="shared" si="3"/>
        <v>687555520.78999996</v>
      </c>
      <c r="K85" s="97">
        <f t="shared" si="3"/>
        <v>1698623112.0600002</v>
      </c>
      <c r="L85" s="20"/>
    </row>
    <row r="86" spans="1:12" ht="12.75" customHeight="1">
      <c r="B86" s="71"/>
      <c r="C86" s="32"/>
      <c r="D86" s="32"/>
      <c r="E86" s="32"/>
      <c r="F86" s="32"/>
      <c r="G86" s="32"/>
      <c r="H86" s="32"/>
      <c r="I86" s="32"/>
      <c r="J86" s="32"/>
      <c r="K86" s="33"/>
    </row>
    <row r="87" spans="1:12" ht="54.75" customHeight="1">
      <c r="A87" s="81" t="s">
        <v>64</v>
      </c>
      <c r="B87" s="71"/>
      <c r="C87" s="32"/>
      <c r="D87" s="32"/>
      <c r="E87" s="32"/>
      <c r="F87" s="32"/>
      <c r="G87" s="32"/>
      <c r="H87" s="32"/>
      <c r="I87" s="32"/>
      <c r="J87" s="38"/>
    </row>
    <row r="88" spans="1:12" ht="12.75" customHeight="1">
      <c r="A88" s="81"/>
      <c r="B88" s="71"/>
      <c r="C88" s="32"/>
      <c r="D88" s="32"/>
      <c r="E88" s="32"/>
      <c r="F88" s="32"/>
      <c r="G88" s="32"/>
      <c r="H88" s="32"/>
      <c r="I88" s="38"/>
      <c r="J88" s="39"/>
      <c r="K88" s="20"/>
    </row>
    <row r="89" spans="1:12" ht="12.75" customHeight="1">
      <c r="A89" s="75" t="s">
        <v>141</v>
      </c>
      <c r="B89" s="101">
        <v>1622018</v>
      </c>
      <c r="C89" s="101">
        <v>22379</v>
      </c>
      <c r="D89" s="101">
        <v>2072405</v>
      </c>
      <c r="E89" s="101">
        <v>0</v>
      </c>
      <c r="F89" s="101">
        <v>267716</v>
      </c>
      <c r="G89" s="101">
        <v>101810</v>
      </c>
      <c r="H89" s="100">
        <v>0</v>
      </c>
      <c r="I89" s="101">
        <v>1192860</v>
      </c>
      <c r="J89" s="101">
        <v>2396130</v>
      </c>
      <c r="K89" s="118">
        <v>5256809</v>
      </c>
    </row>
    <row r="90" spans="1:12" ht="12.75" customHeight="1">
      <c r="A90" s="75" t="s">
        <v>142</v>
      </c>
      <c r="B90" s="101">
        <v>2956483</v>
      </c>
      <c r="C90" s="101">
        <v>0</v>
      </c>
      <c r="D90" s="101">
        <v>473010</v>
      </c>
      <c r="E90" s="101">
        <v>0</v>
      </c>
      <c r="F90" s="101">
        <v>0</v>
      </c>
      <c r="G90" s="101">
        <v>155100</v>
      </c>
      <c r="H90" s="100">
        <v>0</v>
      </c>
      <c r="I90" s="101">
        <v>68361</v>
      </c>
      <c r="J90" s="101">
        <v>1501281</v>
      </c>
      <c r="K90" s="118">
        <v>3652954</v>
      </c>
      <c r="L90" s="1"/>
    </row>
    <row r="91" spans="1:12" ht="12.75" customHeight="1">
      <c r="A91" s="75" t="s">
        <v>24</v>
      </c>
      <c r="B91" s="96">
        <f>SUM(B89:B90)</f>
        <v>4578501</v>
      </c>
      <c r="C91" s="96">
        <f t="shared" ref="C91:K91" si="4">SUM(C89:C90)</f>
        <v>22379</v>
      </c>
      <c r="D91" s="96">
        <f t="shared" si="4"/>
        <v>2545415</v>
      </c>
      <c r="E91" s="96">
        <f t="shared" si="4"/>
        <v>0</v>
      </c>
      <c r="F91" s="96">
        <f t="shared" si="4"/>
        <v>267716</v>
      </c>
      <c r="G91" s="96">
        <f t="shared" si="4"/>
        <v>256910</v>
      </c>
      <c r="H91" s="96">
        <f t="shared" si="4"/>
        <v>0</v>
      </c>
      <c r="I91" s="96">
        <f t="shared" si="4"/>
        <v>1261221</v>
      </c>
      <c r="J91" s="96">
        <f t="shared" si="4"/>
        <v>3897411</v>
      </c>
      <c r="K91" s="70">
        <f t="shared" si="4"/>
        <v>8909763</v>
      </c>
    </row>
    <row r="92" spans="1:12" ht="12.75" customHeight="1">
      <c r="B92" s="70"/>
      <c r="C92" s="31"/>
      <c r="D92" s="31"/>
      <c r="E92" s="31"/>
      <c r="F92" s="31"/>
      <c r="G92" s="31"/>
      <c r="H92" s="31"/>
      <c r="I92" s="31"/>
      <c r="J92" s="31"/>
      <c r="K92" s="34"/>
    </row>
    <row r="93" spans="1:12" ht="22.5" customHeight="1">
      <c r="A93" s="77" t="s">
        <v>67</v>
      </c>
      <c r="B93" s="70">
        <f>SUM(B91,B85)</f>
        <v>992627783.33000004</v>
      </c>
      <c r="C93" s="70">
        <f t="shared" ref="C93:K93" si="5">SUM(C91,C85)</f>
        <v>4334059</v>
      </c>
      <c r="D93" s="70">
        <f t="shared" si="5"/>
        <v>525533739.5</v>
      </c>
      <c r="E93" s="70">
        <f t="shared" si="5"/>
        <v>4692100</v>
      </c>
      <c r="F93" s="70">
        <f t="shared" si="5"/>
        <v>48271893.640000001</v>
      </c>
      <c r="G93" s="70">
        <f t="shared" si="5"/>
        <v>50458191.269999996</v>
      </c>
      <c r="H93" s="70">
        <f t="shared" si="5"/>
        <v>4000</v>
      </c>
      <c r="I93" s="70">
        <f t="shared" si="5"/>
        <v>85972058.319999993</v>
      </c>
      <c r="J93" s="70">
        <f t="shared" si="5"/>
        <v>691452931.78999996</v>
      </c>
      <c r="K93" s="70">
        <f t="shared" si="5"/>
        <v>1707532875.0600002</v>
      </c>
    </row>
    <row r="94" spans="1:12" ht="12.75" customHeight="1">
      <c r="B94" s="70"/>
      <c r="C94" s="31"/>
      <c r="D94" s="31"/>
      <c r="E94" s="31"/>
      <c r="F94" s="31"/>
      <c r="G94" s="31"/>
      <c r="H94" s="31"/>
      <c r="I94" s="31"/>
      <c r="J94" s="31"/>
      <c r="K94" s="34"/>
    </row>
    <row r="95" spans="1:12" ht="12.75" customHeight="1" thickBot="1">
      <c r="A95" s="73" t="s">
        <v>68</v>
      </c>
      <c r="B95" s="92">
        <f>SUM(B93,B46)</f>
        <v>2191554200.0900002</v>
      </c>
      <c r="C95" s="92">
        <f t="shared" ref="C95:K95" si="6">SUM(C93,C46)</f>
        <v>6343762</v>
      </c>
      <c r="D95" s="92">
        <f t="shared" si="6"/>
        <v>813060436.79999995</v>
      </c>
      <c r="E95" s="92">
        <f t="shared" si="6"/>
        <v>7088114</v>
      </c>
      <c r="F95" s="92">
        <f t="shared" si="6"/>
        <v>149626225.05000001</v>
      </c>
      <c r="G95" s="92">
        <f t="shared" si="6"/>
        <v>135249478.53999999</v>
      </c>
      <c r="H95" s="92">
        <f t="shared" si="6"/>
        <v>25000</v>
      </c>
      <c r="I95" s="92">
        <f t="shared" si="6"/>
        <v>160469825.5</v>
      </c>
      <c r="J95" s="92">
        <f t="shared" si="6"/>
        <v>1453345408.02</v>
      </c>
      <c r="K95" s="92">
        <f t="shared" si="6"/>
        <v>3458052999.9799995</v>
      </c>
    </row>
    <row r="96" spans="1:12" ht="12.75" customHeight="1" thickTop="1">
      <c r="A96" s="72" t="s">
        <v>38</v>
      </c>
      <c r="B96" s="20"/>
      <c r="C96" s="20"/>
      <c r="D96" s="84"/>
      <c r="E96" s="20"/>
      <c r="F96" s="20"/>
      <c r="G96" s="20"/>
      <c r="H96" s="20"/>
      <c r="I96" s="20"/>
    </row>
    <row r="97" spans="1:1" ht="12.75" customHeight="1">
      <c r="A97" s="72" t="s">
        <v>69</v>
      </c>
    </row>
    <row r="98" spans="1:1" ht="12.75" customHeight="1"/>
    <row r="99" spans="1:1" ht="12.75" customHeight="1"/>
    <row r="100" spans="1:1" ht="12.75" customHeight="1"/>
    <row r="101" spans="1:1" ht="12.75" customHeight="1"/>
    <row r="102" spans="1:1" ht="12.75" customHeight="1"/>
    <row r="103" spans="1:1" ht="12.75" customHeight="1"/>
    <row r="104" spans="1:1" ht="12.75" customHeight="1"/>
    <row r="105" spans="1:1" ht="12.75" customHeight="1"/>
    <row r="106" spans="1:1" ht="12.75" customHeight="1"/>
    <row r="107" spans="1:1" ht="12.75" customHeight="1"/>
    <row r="108" spans="1:1" ht="12.75" customHeight="1"/>
    <row r="109" spans="1:1" ht="12.75" customHeight="1"/>
    <row r="110" spans="1:1" ht="12.75" customHeight="1"/>
    <row r="111" spans="1:1" ht="12.75" customHeight="1"/>
    <row r="112" spans="1: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</sheetData>
  <phoneticPr fontId="2" type="noConversion"/>
  <pageMargins left="0.9" right="0.5" top="0.25" bottom="0.25" header="0.42" footer="0.21"/>
  <pageSetup scale="75" orientation="landscape" r:id="rId1"/>
  <headerFooter alignWithMargins="0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175"/>
  <sheetViews>
    <sheetView showOutlineSymbols="0" zoomScaleNormal="100" workbookViewId="0">
      <pane xSplit="1" ySplit="9" topLeftCell="B37" activePane="bottomRight" state="frozen"/>
      <selection pane="topRight" activeCell="B1" sqref="B1"/>
      <selection pane="bottomLeft" activeCell="A11" sqref="A11"/>
      <selection pane="bottomRight" activeCell="B88" sqref="B88"/>
    </sheetView>
  </sheetViews>
  <sheetFormatPr defaultColWidth="15.796875" defaultRowHeight="11.25"/>
  <cols>
    <col min="1" max="1" width="33.796875" style="75" customWidth="1"/>
    <col min="2" max="2" width="18.59765625" style="2" customWidth="1"/>
    <col min="3" max="3" width="15" style="2" customWidth="1"/>
    <col min="4" max="4" width="19" style="2" customWidth="1"/>
    <col min="5" max="5" width="13.796875" style="2" customWidth="1"/>
    <col min="6" max="6" width="15" style="2" customWidth="1"/>
    <col min="7" max="7" width="15.59765625" style="2" bestFit="1" customWidth="1"/>
    <col min="8" max="8" width="13.59765625" style="2" customWidth="1"/>
    <col min="9" max="9" width="18.796875" style="2" customWidth="1"/>
    <col min="10" max="10" width="25.796875" style="2" customWidth="1"/>
    <col min="11" max="11" width="20.59765625" style="2" customWidth="1"/>
    <col min="12" max="16384" width="15.796875" style="2"/>
  </cols>
  <sheetData>
    <row r="1" spans="1:16" ht="12.75" customHeight="1">
      <c r="A1" s="61" t="s">
        <v>70</v>
      </c>
      <c r="B1" s="20"/>
    </row>
    <row r="2" spans="1:16" ht="12.75" customHeight="1">
      <c r="A2" s="61" t="s">
        <v>89</v>
      </c>
      <c r="B2" s="20"/>
    </row>
    <row r="3" spans="1:16" ht="12.75" customHeight="1" thickBot="1">
      <c r="A3" s="62"/>
      <c r="B3" s="62"/>
      <c r="C3" s="8"/>
      <c r="D3" s="8"/>
      <c r="E3" s="8"/>
      <c r="F3" s="8"/>
      <c r="G3" s="8"/>
      <c r="H3" s="8"/>
      <c r="I3" s="8"/>
      <c r="J3" s="8"/>
      <c r="K3" s="8"/>
    </row>
    <row r="4" spans="1:16" s="54" customFormat="1" ht="12.75" customHeight="1" thickTop="1">
      <c r="A4" s="74"/>
      <c r="B4" s="56" t="s">
        <v>74</v>
      </c>
      <c r="C4" s="56"/>
      <c r="D4" s="55" t="s">
        <v>72</v>
      </c>
      <c r="E4" s="56"/>
      <c r="F4" s="57"/>
      <c r="G4" s="55" t="s">
        <v>73</v>
      </c>
      <c r="H4" s="56"/>
      <c r="I4" s="58" t="s">
        <v>86</v>
      </c>
      <c r="J4" s="55" t="s">
        <v>75</v>
      </c>
      <c r="K4" s="59"/>
      <c r="L4" s="60"/>
      <c r="M4" s="60"/>
      <c r="N4" s="60"/>
      <c r="O4" s="60"/>
      <c r="P4" s="60"/>
    </row>
    <row r="5" spans="1:16" ht="12.75" customHeight="1">
      <c r="B5" s="53"/>
      <c r="C5" s="7"/>
      <c r="E5" s="8"/>
      <c r="F5" s="9"/>
      <c r="H5" s="10"/>
      <c r="I5" s="11" t="s">
        <v>80</v>
      </c>
      <c r="J5" s="12"/>
      <c r="K5" s="6"/>
      <c r="L5" s="4"/>
      <c r="M5" s="4"/>
      <c r="N5" s="4"/>
      <c r="O5" s="4"/>
      <c r="P5" s="4"/>
    </row>
    <row r="6" spans="1:16" ht="12.75" customHeight="1">
      <c r="B6" s="63"/>
      <c r="C6" s="13"/>
      <c r="D6" s="11" t="s">
        <v>80</v>
      </c>
      <c r="E6" s="14"/>
      <c r="F6" s="15"/>
      <c r="G6" s="16"/>
      <c r="H6" s="17"/>
      <c r="I6" s="5" t="s">
        <v>81</v>
      </c>
      <c r="J6" s="18"/>
      <c r="K6" s="19"/>
      <c r="L6" s="4"/>
      <c r="M6" s="4"/>
      <c r="N6" s="4"/>
      <c r="O6" s="4"/>
      <c r="P6" s="4"/>
    </row>
    <row r="7" spans="1:16" s="20" customFormat="1" ht="12.75" customHeight="1">
      <c r="A7" s="75"/>
      <c r="B7" s="64"/>
      <c r="C7" s="5" t="s">
        <v>1</v>
      </c>
      <c r="D7" s="5" t="s">
        <v>81</v>
      </c>
      <c r="E7" s="21"/>
      <c r="F7" s="21"/>
      <c r="G7" s="5"/>
      <c r="H7" s="5" t="s">
        <v>1</v>
      </c>
      <c r="I7" s="5" t="s">
        <v>82</v>
      </c>
      <c r="J7" s="22"/>
      <c r="K7" s="22"/>
      <c r="L7" s="23"/>
      <c r="M7" s="23"/>
      <c r="N7" s="23"/>
      <c r="O7" s="23"/>
      <c r="P7" s="23"/>
    </row>
    <row r="8" spans="1:16" ht="12.75" customHeight="1">
      <c r="B8" s="64"/>
      <c r="C8" s="5" t="s">
        <v>2</v>
      </c>
      <c r="D8" s="5" t="s">
        <v>3</v>
      </c>
      <c r="E8" s="21"/>
      <c r="F8" s="21"/>
      <c r="G8" s="5" t="s">
        <v>4</v>
      </c>
      <c r="H8" s="5" t="s">
        <v>2</v>
      </c>
      <c r="I8" s="5" t="s">
        <v>78</v>
      </c>
      <c r="J8" s="5" t="s">
        <v>83</v>
      </c>
      <c r="K8" s="24" t="s">
        <v>5</v>
      </c>
      <c r="L8" s="4"/>
      <c r="M8" s="4"/>
      <c r="N8" s="4"/>
      <c r="O8" s="4"/>
      <c r="P8" s="4"/>
    </row>
    <row r="9" spans="1:16" s="89" customFormat="1" ht="12.75" customHeight="1">
      <c r="A9" s="85" t="s">
        <v>6</v>
      </c>
      <c r="B9" s="86" t="s">
        <v>7</v>
      </c>
      <c r="C9" s="27" t="s">
        <v>8</v>
      </c>
      <c r="D9" s="27" t="s">
        <v>9</v>
      </c>
      <c r="E9" s="27" t="s">
        <v>10</v>
      </c>
      <c r="F9" s="27" t="s">
        <v>11</v>
      </c>
      <c r="G9" s="27" t="s">
        <v>0</v>
      </c>
      <c r="H9" s="27" t="s">
        <v>8</v>
      </c>
      <c r="I9" s="87" t="s">
        <v>79</v>
      </c>
      <c r="J9" s="26" t="s">
        <v>12</v>
      </c>
      <c r="K9" s="27" t="s">
        <v>12</v>
      </c>
      <c r="L9" s="88"/>
      <c r="M9" s="88"/>
      <c r="N9" s="88"/>
      <c r="O9" s="88"/>
      <c r="P9" s="88"/>
    </row>
    <row r="10" spans="1:16" s="20" customFormat="1" ht="12.75" customHeight="1">
      <c r="A10" s="75"/>
      <c r="B10" s="8"/>
      <c r="C10" s="21"/>
      <c r="D10" s="21"/>
      <c r="E10" s="21"/>
      <c r="F10" s="21"/>
      <c r="G10" s="21"/>
      <c r="H10" s="21"/>
      <c r="I10" s="21"/>
      <c r="J10" s="28"/>
      <c r="K10" s="52"/>
      <c r="L10" s="23"/>
      <c r="M10" s="23"/>
      <c r="N10" s="23"/>
      <c r="O10" s="23"/>
      <c r="P10" s="23"/>
    </row>
    <row r="11" spans="1:16" s="20" customFormat="1" ht="33.75" customHeight="1">
      <c r="A11" s="76" t="s">
        <v>13</v>
      </c>
      <c r="B11" s="8"/>
      <c r="C11" s="21"/>
      <c r="D11" s="21"/>
      <c r="E11" s="21"/>
      <c r="F11" s="21"/>
      <c r="G11" s="21"/>
      <c r="H11" s="21"/>
      <c r="I11" s="21"/>
      <c r="J11" s="21"/>
      <c r="K11" s="22"/>
    </row>
    <row r="12" spans="1:16" s="20" customFormat="1" ht="12.75" customHeight="1">
      <c r="A12" s="77"/>
      <c r="B12" s="8"/>
      <c r="C12" s="21"/>
      <c r="D12" s="21"/>
      <c r="E12" s="21"/>
      <c r="F12" s="21"/>
      <c r="G12" s="21"/>
      <c r="H12" s="21"/>
      <c r="I12" s="21"/>
      <c r="J12" s="21"/>
      <c r="K12" s="22"/>
    </row>
    <row r="13" spans="1:16" ht="12.75" customHeight="1">
      <c r="A13" s="75" t="s">
        <v>14</v>
      </c>
      <c r="B13" s="66">
        <f>'Table 16 09'!B13-'Table 16 - Financial Aid Aw 08'!B13</f>
        <v>-15203390.699999999</v>
      </c>
      <c r="C13" s="66">
        <f>'Table 16 09'!C13-'Table 16 - Financial Aid Aw 08'!C13</f>
        <v>0</v>
      </c>
      <c r="D13" s="66">
        <f>'Table 16 09'!D13-'Table 16 - Financial Aid Aw 08'!D13</f>
        <v>-65371</v>
      </c>
      <c r="E13" s="66">
        <f>'Table 16 09'!E13-'Table 16 - Financial Aid Aw 08'!E13</f>
        <v>0</v>
      </c>
      <c r="F13" s="66">
        <f>'Table 16 09'!F13-'Table 16 - Financial Aid Aw 08'!F13</f>
        <v>25520</v>
      </c>
      <c r="G13" s="66">
        <f>'Table 16 09'!G13-'Table 16 - Financial Aid Aw 08'!G13</f>
        <v>48656</v>
      </c>
      <c r="H13" s="66">
        <f>'Table 16 09'!H13-'Table 16 - Financial Aid Aw 08'!H13</f>
        <v>0</v>
      </c>
      <c r="I13" s="66">
        <f>'Table 16 09'!I13-'Table 16 - Financial Aid Aw 08'!I13</f>
        <v>-42700</v>
      </c>
      <c r="J13" s="66">
        <f>'Table 16 09'!J13-'Table 16 - Financial Aid Aw 08'!J13</f>
        <v>2501883.3000000007</v>
      </c>
      <c r="K13" s="66">
        <f>'Table 16 09'!K13-'Table 16 - Financial Aid Aw 08'!K13</f>
        <v>11989432.300000001</v>
      </c>
      <c r="M13" s="75"/>
    </row>
    <row r="14" spans="1:16" ht="12.75" customHeight="1">
      <c r="A14" s="75" t="s">
        <v>15</v>
      </c>
      <c r="B14" s="66">
        <f>'Table 16 09'!B14-'Table 16 - Financial Aid Aw 08'!B14</f>
        <v>7110286.3099999987</v>
      </c>
      <c r="C14" s="66">
        <f>'Table 16 09'!C14-'Table 16 - Financial Aid Aw 08'!C14</f>
        <v>0</v>
      </c>
      <c r="D14" s="66">
        <f>'Table 16 09'!D14-'Table 16 - Financial Aid Aw 08'!D14</f>
        <v>652142.73</v>
      </c>
      <c r="E14" s="66">
        <f>'Table 16 09'!E14-'Table 16 - Financial Aid Aw 08'!E14</f>
        <v>0</v>
      </c>
      <c r="F14" s="66">
        <f>'Table 16 09'!F14-'Table 16 - Financial Aid Aw 08'!F14</f>
        <v>-21334</v>
      </c>
      <c r="G14" s="66">
        <f>'Table 16 09'!G14-'Table 16 - Financial Aid Aw 08'!G14</f>
        <v>111810.64000000013</v>
      </c>
      <c r="H14" s="66">
        <f>'Table 16 09'!H14-'Table 16 - Financial Aid Aw 08'!H14</f>
        <v>-2000</v>
      </c>
      <c r="I14" s="66">
        <f>'Table 16 09'!I14-'Table 16 - Financial Aid Aw 08'!I14</f>
        <v>96064.930000000051</v>
      </c>
      <c r="J14" s="66">
        <f>'Table 16 09'!J14-'Table 16 - Financial Aid Aw 08'!J14</f>
        <v>4746556.3800000008</v>
      </c>
      <c r="K14" s="66">
        <f>'Table 16 09'!K14-'Table 16 - Financial Aid Aw 08'!K14</f>
        <v>11535227.609999996</v>
      </c>
      <c r="M14" s="75"/>
    </row>
    <row r="15" spans="1:16" ht="12.75" customHeight="1">
      <c r="A15" s="75" t="s">
        <v>16</v>
      </c>
      <c r="B15" s="66">
        <f>'Table 16 09'!B15-'Table 16 - Financial Aid Aw 08'!B15</f>
        <v>11357011</v>
      </c>
      <c r="C15" s="66">
        <f>'Table 16 09'!C15-'Table 16 - Financial Aid Aw 08'!C15</f>
        <v>0</v>
      </c>
      <c r="D15" s="66">
        <f>'Table 16 09'!D15-'Table 16 - Financial Aid Aw 08'!D15</f>
        <v>-266966</v>
      </c>
      <c r="E15" s="66">
        <f>'Table 16 09'!E15-'Table 16 - Financial Aid Aw 08'!E15</f>
        <v>0</v>
      </c>
      <c r="F15" s="66">
        <f>'Table 16 09'!F15-'Table 16 - Financial Aid Aw 08'!F15</f>
        <v>52252</v>
      </c>
      <c r="G15" s="66">
        <f>'Table 16 09'!G15-'Table 16 - Financial Aid Aw 08'!G15</f>
        <v>423528</v>
      </c>
      <c r="H15" s="66">
        <f>'Table 16 09'!H15-'Table 16 - Financial Aid Aw 08'!H15</f>
        <v>0</v>
      </c>
      <c r="I15" s="66">
        <f>'Table 16 09'!I15-'Table 16 - Financial Aid Aw 08'!I15</f>
        <v>-1796344</v>
      </c>
      <c r="J15" s="66">
        <f>'Table 16 09'!J15-'Table 16 - Financial Aid Aw 08'!J15</f>
        <v>8111165</v>
      </c>
      <c r="K15" s="66">
        <f>'Table 16 09'!K15-'Table 16 - Financial Aid Aw 08'!K15</f>
        <v>9889374</v>
      </c>
      <c r="M15" s="75"/>
    </row>
    <row r="16" spans="1:16" ht="12.75" customHeight="1">
      <c r="A16" s="75" t="s">
        <v>76</v>
      </c>
      <c r="B16" s="66">
        <f>'Table 16 09'!B16-'Table 16 - Financial Aid Aw 08'!B16</f>
        <v>19299096</v>
      </c>
      <c r="C16" s="66">
        <f>'Table 16 09'!C16-'Table 16 - Financial Aid Aw 08'!C16</f>
        <v>15993</v>
      </c>
      <c r="D16" s="66">
        <f>'Table 16 09'!D16-'Table 16 - Financial Aid Aw 08'!D16</f>
        <v>794239</v>
      </c>
      <c r="E16" s="66">
        <f>'Table 16 09'!E16-'Table 16 - Financial Aid Aw 08'!E16</f>
        <v>0</v>
      </c>
      <c r="F16" s="66">
        <f>'Table 16 09'!F16-'Table 16 - Financial Aid Aw 08'!F16</f>
        <v>633004</v>
      </c>
      <c r="G16" s="66">
        <f>'Table 16 09'!G16-'Table 16 - Financial Aid Aw 08'!G16</f>
        <v>-19680</v>
      </c>
      <c r="H16" s="66">
        <f>'Table 16 09'!H16-'Table 16 - Financial Aid Aw 08'!H16</f>
        <v>-29000</v>
      </c>
      <c r="I16" s="66">
        <f>'Table 16 09'!I16-'Table 16 - Financial Aid Aw 08'!I16</f>
        <v>-2713118</v>
      </c>
      <c r="J16" s="66">
        <f>'Table 16 09'!J16-'Table 16 - Financial Aid Aw 08'!J16</f>
        <v>6407087</v>
      </c>
      <c r="K16" s="66">
        <f>'Table 16 09'!K16-'Table 16 - Financial Aid Aw 08'!K16</f>
        <v>17992541</v>
      </c>
      <c r="M16" s="75"/>
    </row>
    <row r="17" spans="1:13" ht="12.75" customHeight="1">
      <c r="A17" s="75" t="s">
        <v>88</v>
      </c>
      <c r="B17" s="66">
        <f>'Table 16 09'!B17-'Table 16 - Financial Aid Aw 08'!B17</f>
        <v>11896185.199999996</v>
      </c>
      <c r="C17" s="66">
        <f>'Table 16 09'!C17-'Table 16 - Financial Aid Aw 08'!C17</f>
        <v>0</v>
      </c>
      <c r="D17" s="66">
        <f>'Table 16 09'!D17-'Table 16 - Financial Aid Aw 08'!D17</f>
        <v>4006671.5300000012</v>
      </c>
      <c r="E17" s="66">
        <f>'Table 16 09'!E17-'Table 16 - Financial Aid Aw 08'!E17</f>
        <v>-70410</v>
      </c>
      <c r="F17" s="66">
        <f>'Table 16 09'!F17-'Table 16 - Financial Aid Aw 08'!F17</f>
        <v>2620878</v>
      </c>
      <c r="G17" s="66">
        <f>'Table 16 09'!G17-'Table 16 - Financial Aid Aw 08'!G17</f>
        <v>24341</v>
      </c>
      <c r="H17" s="66">
        <f>'Table 16 09'!H17-'Table 16 - Financial Aid Aw 08'!H17</f>
        <v>0</v>
      </c>
      <c r="I17" s="66">
        <f>'Table 16 09'!I17-'Table 16 - Financial Aid Aw 08'!I17</f>
        <v>2754403.4800000004</v>
      </c>
      <c r="J17" s="66">
        <f>'Table 16 09'!J17-'Table 16 - Financial Aid Aw 08'!J17</f>
        <v>7695729.9000000022</v>
      </c>
      <c r="K17" s="66">
        <f>'Table 16 09'!K17-'Table 16 - Financial Aid Aw 08'!K17</f>
        <v>21232069.209999993</v>
      </c>
      <c r="M17" s="75"/>
    </row>
    <row r="18" spans="1:13" ht="12.75" customHeight="1">
      <c r="A18" s="75" t="s">
        <v>17</v>
      </c>
      <c r="B18" s="66">
        <f>'Table 16 09'!B18-'Table 16 - Financial Aid Aw 08'!B18</f>
        <v>8939113.6199999973</v>
      </c>
      <c r="C18" s="66">
        <f>'Table 16 09'!C18-'Table 16 - Financial Aid Aw 08'!C18</f>
        <v>0</v>
      </c>
      <c r="D18" s="66">
        <f>'Table 16 09'!D18-'Table 16 - Financial Aid Aw 08'!D18</f>
        <v>604352</v>
      </c>
      <c r="E18" s="66">
        <f>'Table 16 09'!E18-'Table 16 - Financial Aid Aw 08'!E18</f>
        <v>0</v>
      </c>
      <c r="F18" s="66">
        <f>'Table 16 09'!F18-'Table 16 - Financial Aid Aw 08'!F18</f>
        <v>710372</v>
      </c>
      <c r="G18" s="66">
        <f>'Table 16 09'!G18-'Table 16 - Financial Aid Aw 08'!G18</f>
        <v>491480</v>
      </c>
      <c r="H18" s="66">
        <f>'Table 16 09'!H18-'Table 16 - Financial Aid Aw 08'!H18</f>
        <v>0</v>
      </c>
      <c r="I18" s="66">
        <f>'Table 16 09'!I18-'Table 16 - Financial Aid Aw 08'!I18</f>
        <v>-282494</v>
      </c>
      <c r="J18" s="66">
        <f>'Table 16 09'!J18-'Table 16 - Financial Aid Aw 08'!J18</f>
        <v>8189399.7300000004</v>
      </c>
      <c r="K18" s="66">
        <f>'Table 16 09'!K18-'Table 16 - Financial Aid Aw 08'!K18</f>
        <v>10463284.619999997</v>
      </c>
      <c r="M18" s="75"/>
    </row>
    <row r="19" spans="1:13" ht="12.75" customHeight="1">
      <c r="A19" s="75" t="s">
        <v>18</v>
      </c>
      <c r="B19" s="66">
        <f>'Table 16 09'!B19-'Table 16 - Financial Aid Aw 08'!B19</f>
        <v>12326802.329999998</v>
      </c>
      <c r="C19" s="66">
        <f>'Table 16 09'!C19-'Table 16 - Financial Aid Aw 08'!C19</f>
        <v>-216212</v>
      </c>
      <c r="D19" s="66">
        <f>'Table 16 09'!D19-'Table 16 - Financial Aid Aw 08'!D19</f>
        <v>1785084.8300000019</v>
      </c>
      <c r="E19" s="66">
        <f>'Table 16 09'!E19-'Table 16 - Financial Aid Aw 08'!E19</f>
        <v>-42900</v>
      </c>
      <c r="F19" s="66">
        <f>'Table 16 09'!F19-'Table 16 - Financial Aid Aw 08'!F19</f>
        <v>1111888.4500000002</v>
      </c>
      <c r="G19" s="66">
        <f>'Table 16 09'!G19-'Table 16 - Financial Aid Aw 08'!G19</f>
        <v>422239.64999999991</v>
      </c>
      <c r="H19" s="66">
        <f>'Table 16 09'!H19-'Table 16 - Financial Aid Aw 08'!H19</f>
        <v>-22000</v>
      </c>
      <c r="I19" s="66">
        <f>'Table 16 09'!I19-'Table 16 - Financial Aid Aw 08'!I19</f>
        <v>-4085569.95</v>
      </c>
      <c r="J19" s="66">
        <f>'Table 16 09'!J19-'Table 16 - Financial Aid Aw 08'!J19</f>
        <v>6453825.8100000024</v>
      </c>
      <c r="K19" s="66">
        <f>'Table 16 09'!K19-'Table 16 - Financial Aid Aw 08'!K19</f>
        <v>11274834.310000002</v>
      </c>
      <c r="M19" s="75"/>
    </row>
    <row r="20" spans="1:13" ht="12.75" customHeight="1">
      <c r="A20" s="75" t="s">
        <v>19</v>
      </c>
      <c r="B20" s="66">
        <f>'Table 16 09'!B20-'Table 16 - Financial Aid Aw 08'!B20</f>
        <v>14726408.289999992</v>
      </c>
      <c r="C20" s="66">
        <f>'Table 16 09'!C20-'Table 16 - Financial Aid Aw 08'!C20</f>
        <v>0</v>
      </c>
      <c r="D20" s="66">
        <f>'Table 16 09'!D20-'Table 16 - Financial Aid Aw 08'!D20</f>
        <v>2216460.6099999994</v>
      </c>
      <c r="E20" s="66">
        <f>'Table 16 09'!E20-'Table 16 - Financial Aid Aw 08'!E20</f>
        <v>0</v>
      </c>
      <c r="F20" s="66">
        <f>'Table 16 09'!F20-'Table 16 - Financial Aid Aw 08'!F20</f>
        <v>130660</v>
      </c>
      <c r="G20" s="66">
        <f>'Table 16 09'!G20-'Table 16 - Financial Aid Aw 08'!G20</f>
        <v>115733</v>
      </c>
      <c r="H20" s="66">
        <f>'Table 16 09'!H20-'Table 16 - Financial Aid Aw 08'!H20</f>
        <v>-19000</v>
      </c>
      <c r="I20" s="66">
        <f>'Table 16 09'!I20-'Table 16 - Financial Aid Aw 08'!I20</f>
        <v>-961552</v>
      </c>
      <c r="J20" s="66">
        <f>'Table 16 09'!J20-'Table 16 - Financial Aid Aw 08'!J20</f>
        <v>11306660</v>
      </c>
      <c r="K20" s="66">
        <f>'Table 16 09'!K20-'Table 16 - Financial Aid Aw 08'!K20</f>
        <v>16188730</v>
      </c>
      <c r="M20" s="75"/>
    </row>
    <row r="21" spans="1:13" ht="12.75" customHeight="1">
      <c r="A21" s="75" t="s">
        <v>20</v>
      </c>
      <c r="B21" s="66">
        <f>'Table 16 09'!B21-'Table 16 - Financial Aid Aw 08'!B21</f>
        <v>6153125</v>
      </c>
      <c r="C21" s="66">
        <f>'Table 16 09'!C21-'Table 16 - Financial Aid Aw 08'!C21</f>
        <v>10152</v>
      </c>
      <c r="D21" s="66">
        <f>'Table 16 09'!D21-'Table 16 - Financial Aid Aw 08'!D21</f>
        <v>967081</v>
      </c>
      <c r="E21" s="66">
        <f>'Table 16 09'!E21-'Table 16 - Financial Aid Aw 08'!E21</f>
        <v>-95013</v>
      </c>
      <c r="F21" s="66">
        <f>'Table 16 09'!F21-'Table 16 - Financial Aid Aw 08'!F21</f>
        <v>347326</v>
      </c>
      <c r="G21" s="66">
        <f>'Table 16 09'!G21-'Table 16 - Financial Aid Aw 08'!G21</f>
        <v>-21677</v>
      </c>
      <c r="H21" s="66">
        <f>'Table 16 09'!H21-'Table 16 - Financial Aid Aw 08'!H21</f>
        <v>-16500</v>
      </c>
      <c r="I21" s="66">
        <f>'Table 16 09'!I21-'Table 16 - Financial Aid Aw 08'!I21</f>
        <v>-644949</v>
      </c>
      <c r="J21" s="66">
        <f>'Table 16 09'!J21-'Table 16 - Financial Aid Aw 08'!J21</f>
        <v>2871395</v>
      </c>
      <c r="K21" s="66">
        <f>'Table 16 09'!K21-'Table 16 - Financial Aid Aw 08'!K21</f>
        <v>6705893</v>
      </c>
      <c r="M21" s="75"/>
    </row>
    <row r="22" spans="1:13" ht="12.75" customHeight="1">
      <c r="A22" s="75" t="s">
        <v>85</v>
      </c>
      <c r="B22" s="66">
        <f>'Table 16 09'!B22-'Table 16 - Financial Aid Aw 08'!B22</f>
        <v>16782069</v>
      </c>
      <c r="C22" s="66">
        <f>'Table 16 09'!C22-'Table 16 - Financial Aid Aw 08'!C22</f>
        <v>-62278</v>
      </c>
      <c r="D22" s="66">
        <f>'Table 16 09'!D22-'Table 16 - Financial Aid Aw 08'!D22</f>
        <v>618401</v>
      </c>
      <c r="E22" s="66">
        <f>'Table 16 09'!E22-'Table 16 - Financial Aid Aw 08'!E22</f>
        <v>0</v>
      </c>
      <c r="F22" s="66">
        <f>'Table 16 09'!F22-'Table 16 - Financial Aid Aw 08'!F22</f>
        <v>266782</v>
      </c>
      <c r="G22" s="66">
        <f>'Table 16 09'!G22-'Table 16 - Financial Aid Aw 08'!G22</f>
        <v>795623</v>
      </c>
      <c r="H22" s="66">
        <f>'Table 16 09'!H22-'Table 16 - Financial Aid Aw 08'!H22</f>
        <v>0</v>
      </c>
      <c r="I22" s="66">
        <f>'Table 16 09'!I22-'Table 16 - Financial Aid Aw 08'!I22</f>
        <v>-844935</v>
      </c>
      <c r="J22" s="66">
        <f>'Table 16 09'!J22-'Table 16 - Financial Aid Aw 08'!J22</f>
        <v>12862155</v>
      </c>
      <c r="K22" s="66">
        <f>'Table 16 09'!K22-'Table 16 - Financial Aid Aw 08'!K22</f>
        <v>17617942</v>
      </c>
      <c r="M22" s="75"/>
    </row>
    <row r="23" spans="1:13" ht="12.75" customHeight="1">
      <c r="A23" s="75" t="s">
        <v>21</v>
      </c>
      <c r="B23" s="66">
        <f>'Table 16 09'!B23-'Table 16 - Financial Aid Aw 08'!B23</f>
        <v>52151132.189999998</v>
      </c>
      <c r="C23" s="66">
        <f>'Table 16 09'!C23-'Table 16 - Financial Aid Aw 08'!C23</f>
        <v>49461</v>
      </c>
      <c r="D23" s="66">
        <f>'Table 16 09'!D23-'Table 16 - Financial Aid Aw 08'!D23</f>
        <v>5386780.2199999988</v>
      </c>
      <c r="E23" s="66">
        <f>'Table 16 09'!E23-'Table 16 - Financial Aid Aw 08'!E23</f>
        <v>-793074</v>
      </c>
      <c r="F23" s="66">
        <f>'Table 16 09'!F23-'Table 16 - Financial Aid Aw 08'!F23</f>
        <v>10589549</v>
      </c>
      <c r="G23" s="66">
        <f>'Table 16 09'!G23-'Table 16 - Financial Aid Aw 08'!G23</f>
        <v>-401390.91000000015</v>
      </c>
      <c r="H23" s="66">
        <f>'Table 16 09'!H23-'Table 16 - Financial Aid Aw 08'!H23</f>
        <v>-42500</v>
      </c>
      <c r="I23" s="66">
        <f>'Table 16 09'!I23-'Table 16 - Financial Aid Aw 08'!I23</f>
        <v>-3160235.0799999982</v>
      </c>
      <c r="J23" s="66">
        <f>'Table 16 09'!J23-'Table 16 - Financial Aid Aw 08'!J23</f>
        <v>17171490.679999977</v>
      </c>
      <c r="K23" s="66">
        <f>'Table 16 09'!K23-'Table 16 - Financial Aid Aw 08'!K23</f>
        <v>63772761.419999957</v>
      </c>
      <c r="M23" s="75"/>
    </row>
    <row r="24" spans="1:13" ht="12.75" customHeight="1">
      <c r="A24" s="75" t="s">
        <v>22</v>
      </c>
      <c r="B24" s="66">
        <f>'Table 16 09'!B24-'Table 16 - Financial Aid Aw 08'!B24</f>
        <v>32392558.210000008</v>
      </c>
      <c r="C24" s="66">
        <f>'Table 16 09'!C24-'Table 16 - Financial Aid Aw 08'!C24</f>
        <v>88284.5</v>
      </c>
      <c r="D24" s="66">
        <f>'Table 16 09'!D24-'Table 16 - Financial Aid Aw 08'!D24</f>
        <v>2989668.8999999985</v>
      </c>
      <c r="E24" s="66">
        <f>'Table 16 09'!E24-'Table 16 - Financial Aid Aw 08'!E24</f>
        <v>302525</v>
      </c>
      <c r="F24" s="66">
        <f>'Table 16 09'!F24-'Table 16 - Financial Aid Aw 08'!F24</f>
        <v>1396989.7800000003</v>
      </c>
      <c r="G24" s="66">
        <f>'Table 16 09'!G24-'Table 16 - Financial Aid Aw 08'!G24</f>
        <v>-412297.35999999987</v>
      </c>
      <c r="H24" s="66">
        <f>'Table 16 09'!H24-'Table 16 - Financial Aid Aw 08'!H24</f>
        <v>0</v>
      </c>
      <c r="I24" s="66">
        <f>'Table 16 09'!I24-'Table 16 - Financial Aid Aw 08'!I24</f>
        <v>-2904196.4600000009</v>
      </c>
      <c r="J24" s="66">
        <f>'Table 16 09'!J24-'Table 16 - Financial Aid Aw 08'!J24</f>
        <v>9766571.25</v>
      </c>
      <c r="K24" s="66">
        <f>'Table 16 09'!K24-'Table 16 - Financial Aid Aw 08'!K24</f>
        <v>33765248.069999993</v>
      </c>
      <c r="M24" s="75"/>
    </row>
    <row r="25" spans="1:13" ht="12.75" customHeight="1">
      <c r="A25" s="75" t="s">
        <v>23</v>
      </c>
      <c r="B25" s="66">
        <f>'Table 16 09'!B25-'Table 16 - Financial Aid Aw 08'!B25</f>
        <v>26358994.489999995</v>
      </c>
      <c r="C25" s="66">
        <f>'Table 16 09'!C25-'Table 16 - Financial Aid Aw 08'!C25</f>
        <v>0</v>
      </c>
      <c r="D25" s="66">
        <f>'Table 16 09'!D25-'Table 16 - Financial Aid Aw 08'!D25</f>
        <v>396839.44000000134</v>
      </c>
      <c r="E25" s="66">
        <f>'Table 16 09'!E25-'Table 16 - Financial Aid Aw 08'!E25</f>
        <v>0</v>
      </c>
      <c r="F25" s="66">
        <f>'Table 16 09'!F25-'Table 16 - Financial Aid Aw 08'!F25</f>
        <v>386133</v>
      </c>
      <c r="G25" s="66">
        <f>'Table 16 09'!G25-'Table 16 - Financial Aid Aw 08'!G25</f>
        <v>-27982.570000000298</v>
      </c>
      <c r="H25" s="66">
        <f>'Table 16 09'!H25-'Table 16 - Financial Aid Aw 08'!H25</f>
        <v>-19367</v>
      </c>
      <c r="I25" s="66">
        <f>'Table 16 09'!I25-'Table 16 - Financial Aid Aw 08'!I25</f>
        <v>-3105977.5600000005</v>
      </c>
      <c r="J25" s="66">
        <f>'Table 16 09'!J25-'Table 16 - Financial Aid Aw 08'!J25</f>
        <v>10932511.260000005</v>
      </c>
      <c r="K25" s="66">
        <f>'Table 16 09'!K25-'Table 16 - Financial Aid Aw 08'!K25</f>
        <v>24008006.799999997</v>
      </c>
      <c r="M25" s="75"/>
    </row>
    <row r="26" spans="1:13" ht="12.75" customHeight="1">
      <c r="A26" s="77" t="s">
        <v>24</v>
      </c>
      <c r="B26" s="66">
        <v>681230033.5</v>
      </c>
      <c r="C26" s="37">
        <v>2012418.5</v>
      </c>
      <c r="D26" s="37">
        <v>257090074.48999998</v>
      </c>
      <c r="E26" s="37">
        <v>3090886</v>
      </c>
      <c r="F26" s="37">
        <v>81437758.219999999</v>
      </c>
      <c r="G26" s="37">
        <v>51972881.359999999</v>
      </c>
      <c r="H26" s="37">
        <v>170367</v>
      </c>
      <c r="I26" s="37">
        <v>87476729.460000008</v>
      </c>
      <c r="J26" s="37">
        <f>SUM(J13:J25)</f>
        <v>109016430.30999999</v>
      </c>
      <c r="K26" s="37">
        <f>SUM(K13:K25)</f>
        <v>256435344.33999991</v>
      </c>
    </row>
    <row r="27" spans="1:13" ht="12.75" customHeight="1">
      <c r="B27" s="66"/>
      <c r="C27" s="32"/>
      <c r="D27" s="32"/>
      <c r="E27" s="32"/>
      <c r="F27" s="32"/>
      <c r="G27" s="32"/>
      <c r="H27" s="32"/>
      <c r="I27" s="32"/>
      <c r="J27" s="32"/>
      <c r="K27" s="41"/>
    </row>
    <row r="28" spans="1:13" ht="34.5" customHeight="1">
      <c r="A28" s="76" t="s">
        <v>25</v>
      </c>
      <c r="B28" s="66"/>
      <c r="C28" s="32"/>
      <c r="D28" s="32"/>
      <c r="E28" s="32"/>
      <c r="F28" s="32"/>
      <c r="G28" s="32"/>
      <c r="H28" s="32"/>
      <c r="I28" s="32"/>
      <c r="J28" s="32"/>
      <c r="K28" s="41"/>
    </row>
    <row r="29" spans="1:13" ht="12.75" customHeight="1">
      <c r="A29" s="77"/>
      <c r="B29" s="66"/>
      <c r="C29" s="32"/>
      <c r="D29" s="32"/>
      <c r="E29" s="32"/>
      <c r="F29" s="32"/>
      <c r="G29" s="32"/>
      <c r="H29" s="32"/>
      <c r="I29" s="32"/>
      <c r="J29" s="32"/>
      <c r="K29" s="41"/>
    </row>
    <row r="30" spans="1:13" ht="12.75" customHeight="1">
      <c r="A30" s="75" t="s">
        <v>26</v>
      </c>
      <c r="B30" s="66">
        <f>'Table 16 09'!B30-'Table 16 - Financial Aid Aw 08'!B30</f>
        <v>6732663</v>
      </c>
      <c r="C30" s="66">
        <f>'Table 16 09'!C30-'Table 16 - Financial Aid Aw 08'!C30</f>
        <v>22084</v>
      </c>
      <c r="D30" s="66">
        <f>'Table 16 09'!D30-'Table 16 - Financial Aid Aw 08'!D30</f>
        <v>191390</v>
      </c>
      <c r="E30" s="66">
        <f>'Table 16 09'!E30-'Table 16 - Financial Aid Aw 08'!E30</f>
        <v>0</v>
      </c>
      <c r="F30" s="66">
        <f>'Table 16 09'!F30-'Table 16 - Financial Aid Aw 08'!F30</f>
        <v>-21498</v>
      </c>
      <c r="G30" s="66">
        <f>'Table 16 09'!G30-'Table 16 - Financial Aid Aw 08'!G30</f>
        <v>241355</v>
      </c>
      <c r="H30" s="66">
        <f>'Table 16 09'!H30-'Table 16 - Financial Aid Aw 08'!H30</f>
        <v>0</v>
      </c>
      <c r="I30" s="66">
        <f>'Table 16 09'!I30-'Table 16 - Financial Aid Aw 08'!I30</f>
        <v>94820</v>
      </c>
      <c r="J30" s="66">
        <f>'Table 16 09'!J30-'Table 16 - Financial Aid Aw 08'!J30</f>
        <v>5939345</v>
      </c>
      <c r="K30" s="66">
        <f>'Table 16 09'!K30-'Table 16 - Financial Aid Aw 08'!K30</f>
        <v>7193363</v>
      </c>
    </row>
    <row r="31" spans="1:13" ht="12.75" customHeight="1">
      <c r="A31" s="75" t="s">
        <v>27</v>
      </c>
      <c r="B31" s="66">
        <f>'Table 16 09'!B31-'Table 16 - Financial Aid Aw 08'!B31</f>
        <v>7795810.8200000003</v>
      </c>
      <c r="C31" s="66">
        <f>'Table 16 09'!C31-'Table 16 - Financial Aid Aw 08'!C31</f>
        <v>0</v>
      </c>
      <c r="D31" s="66">
        <f>'Table 16 09'!D31-'Table 16 - Financial Aid Aw 08'!D31</f>
        <v>44544.900000000023</v>
      </c>
      <c r="E31" s="66">
        <f>'Table 16 09'!E31-'Table 16 - Financial Aid Aw 08'!E31</f>
        <v>0</v>
      </c>
      <c r="F31" s="66">
        <f>'Table 16 09'!F31-'Table 16 - Financial Aid Aw 08'!F31</f>
        <v>-68531.34</v>
      </c>
      <c r="G31" s="66">
        <f>'Table 16 09'!G31-'Table 16 - Financial Aid Aw 08'!G31</f>
        <v>174899.71999999997</v>
      </c>
      <c r="H31" s="66">
        <f>'Table 16 09'!H31-'Table 16 - Financial Aid Aw 08'!H31</f>
        <v>0</v>
      </c>
      <c r="I31" s="66">
        <f>'Table 16 09'!I31-'Table 16 - Financial Aid Aw 08'!I31</f>
        <v>106446.29000000001</v>
      </c>
      <c r="J31" s="66">
        <f>'Table 16 09'!J31-'Table 16 - Financial Aid Aw 08'!J31</f>
        <v>5511843.0899999999</v>
      </c>
      <c r="K31" s="66">
        <f>'Table 16 09'!K31-'Table 16 - Financial Aid Aw 08'!K31</f>
        <v>8045983.3899999987</v>
      </c>
    </row>
    <row r="32" spans="1:13" ht="12.75" customHeight="1">
      <c r="A32" s="75" t="s">
        <v>28</v>
      </c>
      <c r="B32" s="66">
        <f>'Table 16 09'!B32-'Table 16 - Financial Aid Aw 08'!B32</f>
        <v>9864464</v>
      </c>
      <c r="C32" s="66">
        <f>'Table 16 09'!C32-'Table 16 - Financial Aid Aw 08'!C32</f>
        <v>0</v>
      </c>
      <c r="D32" s="66">
        <f>'Table 16 09'!D32-'Table 16 - Financial Aid Aw 08'!D32</f>
        <v>3385</v>
      </c>
      <c r="E32" s="66">
        <f>'Table 16 09'!E32-'Table 16 - Financial Aid Aw 08'!E32</f>
        <v>0</v>
      </c>
      <c r="F32" s="66">
        <f>'Table 16 09'!F32-'Table 16 - Financial Aid Aw 08'!F32</f>
        <v>-254923</v>
      </c>
      <c r="G32" s="66">
        <f>'Table 16 09'!G32-'Table 16 - Financial Aid Aw 08'!G32</f>
        <v>85795</v>
      </c>
      <c r="H32" s="66">
        <f>'Table 16 09'!H32-'Table 16 - Financial Aid Aw 08'!H32</f>
        <v>-1000</v>
      </c>
      <c r="I32" s="66">
        <f>'Table 16 09'!I32-'Table 16 - Financial Aid Aw 08'!I32</f>
        <v>-159258</v>
      </c>
      <c r="J32" s="66">
        <f>'Table 16 09'!J32-'Table 16 - Financial Aid Aw 08'!J32</f>
        <v>7042588</v>
      </c>
      <c r="K32" s="66">
        <f>'Table 16 09'!K32-'Table 16 - Financial Aid Aw 08'!K32</f>
        <v>9539463</v>
      </c>
    </row>
    <row r="33" spans="1:11" ht="12.75" customHeight="1">
      <c r="A33" s="75" t="s">
        <v>29</v>
      </c>
      <c r="B33" s="66">
        <f>'Table 16 09'!B33-'Table 16 - Financial Aid Aw 08'!B33</f>
        <v>3004728</v>
      </c>
      <c r="C33" s="66">
        <f>'Table 16 09'!C33-'Table 16 - Financial Aid Aw 08'!C33</f>
        <v>-15067</v>
      </c>
      <c r="D33" s="66">
        <f>'Table 16 09'!D33-'Table 16 - Financial Aid Aw 08'!D33</f>
        <v>88342</v>
      </c>
      <c r="E33" s="66">
        <f>'Table 16 09'!E33-'Table 16 - Financial Aid Aw 08'!E33</f>
        <v>0</v>
      </c>
      <c r="F33" s="66">
        <f>'Table 16 09'!F33-'Table 16 - Financial Aid Aw 08'!F33</f>
        <v>0</v>
      </c>
      <c r="G33" s="66">
        <f>'Table 16 09'!G33-'Table 16 - Financial Aid Aw 08'!G33</f>
        <v>400537</v>
      </c>
      <c r="H33" s="66">
        <f>'Table 16 09'!H33-'Table 16 - Financial Aid Aw 08'!H33</f>
        <v>0</v>
      </c>
      <c r="I33" s="66">
        <f>'Table 16 09'!I33-'Table 16 - Financial Aid Aw 08'!I33</f>
        <v>99731</v>
      </c>
      <c r="J33" s="66">
        <f>'Table 16 09'!J33-'Table 16 - Financial Aid Aw 08'!J33</f>
        <v>1790521</v>
      </c>
      <c r="K33" s="66">
        <f>'Table 16 09'!K33-'Table 16 - Financial Aid Aw 08'!K33</f>
        <v>3593338</v>
      </c>
    </row>
    <row r="34" spans="1:11" ht="12.75" customHeight="1">
      <c r="A34" s="72" t="s">
        <v>87</v>
      </c>
      <c r="B34" s="66">
        <f>'Table 16 09'!B34-'Table 16 - Financial Aid Aw 08'!B34</f>
        <v>23724271</v>
      </c>
      <c r="C34" s="66">
        <f>'Table 16 09'!C34-'Table 16 - Financial Aid Aw 08'!C34</f>
        <v>-3700</v>
      </c>
      <c r="D34" s="66">
        <f>'Table 16 09'!D34-'Table 16 - Financial Aid Aw 08'!D34</f>
        <v>-72015</v>
      </c>
      <c r="E34" s="66">
        <f>'Table 16 09'!E34-'Table 16 - Financial Aid Aw 08'!E34</f>
        <v>0</v>
      </c>
      <c r="F34" s="66">
        <f>'Table 16 09'!F34-'Table 16 - Financial Aid Aw 08'!F34</f>
        <v>-943</v>
      </c>
      <c r="G34" s="66">
        <f>'Table 16 09'!G34-'Table 16 - Financial Aid Aw 08'!G34</f>
        <v>2340272</v>
      </c>
      <c r="H34" s="66">
        <f>'Table 16 09'!H34-'Table 16 - Financial Aid Aw 08'!H34</f>
        <v>0</v>
      </c>
      <c r="I34" s="66">
        <f>'Table 16 09'!I34-'Table 16 - Financial Aid Aw 08'!I34</f>
        <v>-353002</v>
      </c>
      <c r="J34" s="66">
        <f>'Table 16 09'!J34-'Table 16 - Financial Aid Aw 08'!J34</f>
        <v>20862572</v>
      </c>
      <c r="K34" s="66">
        <f>'Table 16 09'!K34-'Table 16 - Financial Aid Aw 08'!K34</f>
        <v>26488435</v>
      </c>
    </row>
    <row r="35" spans="1:11" ht="12.75" customHeight="1">
      <c r="A35" s="75" t="s">
        <v>30</v>
      </c>
      <c r="B35" s="66">
        <f>'Table 16 09'!B35-'Table 16 - Financial Aid Aw 08'!B35</f>
        <v>6759569</v>
      </c>
      <c r="C35" s="66">
        <f>'Table 16 09'!C35-'Table 16 - Financial Aid Aw 08'!C35</f>
        <v>0</v>
      </c>
      <c r="D35" s="66">
        <f>'Table 16 09'!D35-'Table 16 - Financial Aid Aw 08'!D35</f>
        <v>230076</v>
      </c>
      <c r="E35" s="66">
        <f>'Table 16 09'!E35-'Table 16 - Financial Aid Aw 08'!E35</f>
        <v>0</v>
      </c>
      <c r="F35" s="66">
        <f>'Table 16 09'!F35-'Table 16 - Financial Aid Aw 08'!F35</f>
        <v>0</v>
      </c>
      <c r="G35" s="66">
        <f>'Table 16 09'!G35-'Table 16 - Financial Aid Aw 08'!G35</f>
        <v>-109304</v>
      </c>
      <c r="H35" s="66">
        <f>'Table 16 09'!H35-'Table 16 - Financial Aid Aw 08'!H35</f>
        <v>0</v>
      </c>
      <c r="I35" s="66">
        <f>'Table 16 09'!I35-'Table 16 - Financial Aid Aw 08'!I35</f>
        <v>44186</v>
      </c>
      <c r="J35" s="66">
        <f>'Table 16 09'!J35-'Table 16 - Financial Aid Aw 08'!J35</f>
        <v>5253879</v>
      </c>
      <c r="K35" s="66">
        <f>'Table 16 09'!K35-'Table 16 - Financial Aid Aw 08'!K35</f>
        <v>6924527</v>
      </c>
    </row>
    <row r="36" spans="1:11" ht="12.75" customHeight="1">
      <c r="A36" s="75" t="s">
        <v>31</v>
      </c>
      <c r="B36" s="66">
        <f>'Table 16 09'!B36-'Table 16 - Financial Aid Aw 08'!B36</f>
        <v>1084202</v>
      </c>
      <c r="C36" s="66">
        <f>'Table 16 09'!C36-'Table 16 - Financial Aid Aw 08'!C36</f>
        <v>0</v>
      </c>
      <c r="D36" s="66">
        <f>'Table 16 09'!D36-'Table 16 - Financial Aid Aw 08'!D36</f>
        <v>151303</v>
      </c>
      <c r="E36" s="66">
        <f>'Table 16 09'!E36-'Table 16 - Financial Aid Aw 08'!E36</f>
        <v>0</v>
      </c>
      <c r="F36" s="66">
        <f>'Table 16 09'!F36-'Table 16 - Financial Aid Aw 08'!F36</f>
        <v>210694</v>
      </c>
      <c r="G36" s="66">
        <f>'Table 16 09'!G36-'Table 16 - Financial Aid Aw 08'!G36</f>
        <v>-1039517</v>
      </c>
      <c r="H36" s="66">
        <f>'Table 16 09'!H36-'Table 16 - Financial Aid Aw 08'!H36</f>
        <v>0</v>
      </c>
      <c r="I36" s="66">
        <f>'Table 16 09'!I36-'Table 16 - Financial Aid Aw 08'!I36</f>
        <v>111584</v>
      </c>
      <c r="J36" s="66">
        <f>'Table 16 09'!J36-'Table 16 - Financial Aid Aw 08'!J36</f>
        <v>1183760</v>
      </c>
      <c r="K36" s="66">
        <f>'Table 16 09'!K36-'Table 16 - Financial Aid Aw 08'!K36</f>
        <v>518266</v>
      </c>
    </row>
    <row r="37" spans="1:11" ht="12.75" customHeight="1">
      <c r="A37" s="72" t="s">
        <v>77</v>
      </c>
      <c r="B37" s="66">
        <f>'Table 16 09'!B37-'Table 16 - Financial Aid Aw 08'!B37</f>
        <v>12618293.199999999</v>
      </c>
      <c r="C37" s="66">
        <f>'Table 16 09'!C37-'Table 16 - Financial Aid Aw 08'!C37</f>
        <v>0</v>
      </c>
      <c r="D37" s="66">
        <f>'Table 16 09'!D37-'Table 16 - Financial Aid Aw 08'!D37</f>
        <v>-103747</v>
      </c>
      <c r="E37" s="66">
        <f>'Table 16 09'!E37-'Table 16 - Financial Aid Aw 08'!E37</f>
        <v>4000</v>
      </c>
      <c r="F37" s="66">
        <f>'Table 16 09'!F37-'Table 16 - Financial Aid Aw 08'!F37</f>
        <v>-160365</v>
      </c>
      <c r="G37" s="66">
        <f>'Table 16 09'!G37-'Table 16 - Financial Aid Aw 08'!G37</f>
        <v>886261</v>
      </c>
      <c r="H37" s="66">
        <f>'Table 16 09'!H37-'Table 16 - Financial Aid Aw 08'!H37</f>
        <v>-2000</v>
      </c>
      <c r="I37" s="66">
        <f>'Table 16 09'!I37-'Table 16 - Financial Aid Aw 08'!I37</f>
        <v>-9101</v>
      </c>
      <c r="J37" s="66">
        <f>'Table 16 09'!J37-'Table 16 - Financial Aid Aw 08'!J37</f>
        <v>9592011.1999999993</v>
      </c>
      <c r="K37" s="66">
        <f>'Table 16 09'!K37-'Table 16 - Financial Aid Aw 08'!K37</f>
        <v>13233341.199999999</v>
      </c>
    </row>
    <row r="38" spans="1:11" ht="12.75" customHeight="1">
      <c r="A38" s="75" t="s">
        <v>32</v>
      </c>
      <c r="B38" s="66">
        <f>'Table 16 09'!B38-'Table 16 - Financial Aid Aw 08'!B38</f>
        <v>3049174.6799999997</v>
      </c>
      <c r="C38" s="66">
        <f>'Table 16 09'!C38-'Table 16 - Financial Aid Aw 08'!C38</f>
        <v>-7122.38</v>
      </c>
      <c r="D38" s="66">
        <f>'Table 16 09'!D38-'Table 16 - Financial Aid Aw 08'!D38</f>
        <v>-31058.400000000023</v>
      </c>
      <c r="E38" s="66">
        <f>'Table 16 09'!E38-'Table 16 - Financial Aid Aw 08'!E38</f>
        <v>0</v>
      </c>
      <c r="F38" s="66">
        <f>'Table 16 09'!F38-'Table 16 - Financial Aid Aw 08'!F38</f>
        <v>-34042.559999999998</v>
      </c>
      <c r="G38" s="66">
        <f>'Table 16 09'!G38-'Table 16 - Financial Aid Aw 08'!G38</f>
        <v>93434.479999999981</v>
      </c>
      <c r="H38" s="66">
        <f>'Table 16 09'!H38-'Table 16 - Financial Aid Aw 08'!H38</f>
        <v>0</v>
      </c>
      <c r="I38" s="66">
        <f>'Table 16 09'!I38-'Table 16 - Financial Aid Aw 08'!I38</f>
        <v>168128.99</v>
      </c>
      <c r="J38" s="66">
        <f>'Table 16 09'!J38-'Table 16 - Financial Aid Aw 08'!J38</f>
        <v>2015028.6099999999</v>
      </c>
      <c r="K38" s="66">
        <f>'Table 16 09'!K38-'Table 16 - Financial Aid Aw 08'!K38</f>
        <v>3245637</v>
      </c>
    </row>
    <row r="39" spans="1:11" ht="12.75" customHeight="1">
      <c r="A39" s="75" t="s">
        <v>33</v>
      </c>
      <c r="B39" s="66">
        <f>'Table 16 09'!B39-'Table 16 - Financial Aid Aw 08'!B39</f>
        <v>17737568</v>
      </c>
      <c r="C39" s="66">
        <f>'Table 16 09'!C39-'Table 16 - Financial Aid Aw 08'!C39</f>
        <v>0</v>
      </c>
      <c r="D39" s="66">
        <f>'Table 16 09'!D39-'Table 16 - Financial Aid Aw 08'!D39</f>
        <v>115473</v>
      </c>
      <c r="E39" s="66">
        <f>'Table 16 09'!E39-'Table 16 - Financial Aid Aw 08'!E39</f>
        <v>0</v>
      </c>
      <c r="F39" s="66">
        <f>'Table 16 09'!F39-'Table 16 - Financial Aid Aw 08'!F39</f>
        <v>5797</v>
      </c>
      <c r="G39" s="66">
        <f>'Table 16 09'!G39-'Table 16 - Financial Aid Aw 08'!G39</f>
        <v>917581</v>
      </c>
      <c r="H39" s="66">
        <f>'Table 16 09'!H39-'Table 16 - Financial Aid Aw 08'!H39</f>
        <v>0</v>
      </c>
      <c r="I39" s="66">
        <f>'Table 16 09'!I39-'Table 16 - Financial Aid Aw 08'!I39</f>
        <v>-64323</v>
      </c>
      <c r="J39" s="66">
        <f>'Table 16 09'!J39-'Table 16 - Financial Aid Aw 08'!J39</f>
        <v>15353434</v>
      </c>
      <c r="K39" s="66">
        <f>'Table 16 09'!K39-'Table 16 - Financial Aid Aw 08'!K39</f>
        <v>19739707</v>
      </c>
    </row>
    <row r="40" spans="1:11" ht="12.75" customHeight="1">
      <c r="A40" s="75" t="s">
        <v>35</v>
      </c>
      <c r="B40" s="66">
        <f>'Table 16 09'!B40-'Table 16 - Financial Aid Aw 08'!B40</f>
        <v>4737023</v>
      </c>
      <c r="C40" s="66">
        <f>'Table 16 09'!C40-'Table 16 - Financial Aid Aw 08'!C40</f>
        <v>-8827</v>
      </c>
      <c r="D40" s="66">
        <f>'Table 16 09'!D40-'Table 16 - Financial Aid Aw 08'!D40</f>
        <v>-163104</v>
      </c>
      <c r="E40" s="66">
        <f>'Table 16 09'!E40-'Table 16 - Financial Aid Aw 08'!E40</f>
        <v>0</v>
      </c>
      <c r="F40" s="66">
        <f>'Table 16 09'!F40-'Table 16 - Financial Aid Aw 08'!F40</f>
        <v>0</v>
      </c>
      <c r="G40" s="66">
        <f>'Table 16 09'!G40-'Table 16 - Financial Aid Aw 08'!G40</f>
        <v>379850</v>
      </c>
      <c r="H40" s="66">
        <f>'Table 16 09'!H40-'Table 16 - Financial Aid Aw 08'!H40</f>
        <v>0</v>
      </c>
      <c r="I40" s="66">
        <f>'Table 16 09'!I40-'Table 16 - Financial Aid Aw 08'!I40</f>
        <v>4972</v>
      </c>
      <c r="J40" s="66">
        <f>'Table 16 09'!J40-'Table 16 - Financial Aid Aw 08'!J40</f>
        <v>3776926</v>
      </c>
      <c r="K40" s="66">
        <f>'Table 16 09'!K40-'Table 16 - Financial Aid Aw 08'!K40</f>
        <v>4958741</v>
      </c>
    </row>
    <row r="41" spans="1:11" ht="12.75" customHeight="1">
      <c r="A41" s="72" t="s">
        <v>84</v>
      </c>
      <c r="B41" s="66">
        <f>'Table 16 09'!B41-'Table 16 - Financial Aid Aw 08'!B41</f>
        <v>27271095.310000002</v>
      </c>
      <c r="C41" s="66">
        <f>'Table 16 09'!C41-'Table 16 - Financial Aid Aw 08'!C41</f>
        <v>-387120</v>
      </c>
      <c r="D41" s="66">
        <f>'Table 16 09'!D41-'Table 16 - Financial Aid Aw 08'!D41</f>
        <v>85865</v>
      </c>
      <c r="E41" s="66">
        <f>'Table 16 09'!E41-'Table 16 - Financial Aid Aw 08'!E41</f>
        <v>0</v>
      </c>
      <c r="F41" s="66">
        <f>'Table 16 09'!F41-'Table 16 - Financial Aid Aw 08'!F41</f>
        <v>125488</v>
      </c>
      <c r="G41" s="66">
        <f>'Table 16 09'!G41-'Table 16 - Financial Aid Aw 08'!G41</f>
        <v>455974.54000000004</v>
      </c>
      <c r="H41" s="66">
        <f>'Table 16 09'!H41-'Table 16 - Financial Aid Aw 08'!H41</f>
        <v>0</v>
      </c>
      <c r="I41" s="66">
        <f>'Table 16 09'!I41-'Table 16 - Financial Aid Aw 08'!I41</f>
        <v>43486.290000000037</v>
      </c>
      <c r="J41" s="66">
        <f>'Table 16 09'!J41-'Table 16 - Financial Aid Aw 08'!J41</f>
        <v>23644429.57</v>
      </c>
      <c r="K41" s="66">
        <f>'Table 16 09'!K41-'Table 16 - Financial Aid Aw 08'!K41</f>
        <v>27981909.140000001</v>
      </c>
    </row>
    <row r="42" spans="1:11" ht="12.75" customHeight="1">
      <c r="A42" s="75" t="s">
        <v>34</v>
      </c>
      <c r="B42" s="66">
        <f>'Table 16 09'!B42-'Table 16 - Financial Aid Aw 08'!B42</f>
        <v>8098716.9699999988</v>
      </c>
      <c r="C42" s="66">
        <f>'Table 16 09'!C42-'Table 16 - Financial Aid Aw 08'!C42</f>
        <v>0</v>
      </c>
      <c r="D42" s="66">
        <f>'Table 16 09'!D42-'Table 16 - Financial Aid Aw 08'!D42</f>
        <v>-25982.570000000065</v>
      </c>
      <c r="E42" s="66">
        <f>'Table 16 09'!E42-'Table 16 - Financial Aid Aw 08'!E42</f>
        <v>0</v>
      </c>
      <c r="F42" s="66">
        <f>'Table 16 09'!F42-'Table 16 - Financial Aid Aw 08'!F42</f>
        <v>-4610.6999999999971</v>
      </c>
      <c r="G42" s="66">
        <f>'Table 16 09'!G42-'Table 16 - Financial Aid Aw 08'!G42</f>
        <v>18591.060000000056</v>
      </c>
      <c r="H42" s="66">
        <f>'Table 16 09'!H42-'Table 16 - Financial Aid Aw 08'!H42</f>
        <v>0</v>
      </c>
      <c r="I42" s="66">
        <f>'Table 16 09'!I42-'Table 16 - Financial Aid Aw 08'!I42</f>
        <v>22049.799999999988</v>
      </c>
      <c r="J42" s="66">
        <f>'Table 16 09'!J42-'Table 16 - Financial Aid Aw 08'!J42</f>
        <v>4952143.43</v>
      </c>
      <c r="K42" s="66">
        <f>'Table 16 09'!K42-'Table 16 - Financial Aid Aw 08'!K42</f>
        <v>8108764.5600000024</v>
      </c>
    </row>
    <row r="43" spans="1:11" ht="12.75" customHeight="1">
      <c r="A43" s="75" t="s">
        <v>36</v>
      </c>
      <c r="B43" s="66">
        <f>'Table 16 09'!B43-'Table 16 - Financial Aid Aw 08'!B43</f>
        <v>20374725.610000007</v>
      </c>
      <c r="C43" s="66">
        <f>'Table 16 09'!C43-'Table 16 - Financial Aid Aw 08'!C43</f>
        <v>0</v>
      </c>
      <c r="D43" s="66">
        <f>'Table 16 09'!D43-'Table 16 - Financial Aid Aw 08'!D43</f>
        <v>894991.05</v>
      </c>
      <c r="E43" s="66">
        <f>'Table 16 09'!E43-'Table 16 - Financial Aid Aw 08'!E43</f>
        <v>0</v>
      </c>
      <c r="F43" s="66">
        <f>'Table 16 09'!F43-'Table 16 - Financial Aid Aw 08'!F43</f>
        <v>0</v>
      </c>
      <c r="G43" s="66">
        <f>'Table 16 09'!G43-'Table 16 - Financial Aid Aw 08'!G43</f>
        <v>557569.34999999963</v>
      </c>
      <c r="H43" s="66">
        <f>'Table 16 09'!H43-'Table 16 - Financial Aid Aw 08'!H43</f>
        <v>0</v>
      </c>
      <c r="I43" s="66">
        <f>'Table 16 09'!I43-'Table 16 - Financial Aid Aw 08'!I43</f>
        <v>333168.28999999998</v>
      </c>
      <c r="J43" s="66">
        <f>'Table 16 09'!J43-'Table 16 - Financial Aid Aw 08'!J43</f>
        <v>17797740.930000003</v>
      </c>
      <c r="K43" s="66">
        <f>'Table 16 09'!K43-'Table 16 - Financial Aid Aw 08'!K43</f>
        <v>22160454.300000004</v>
      </c>
    </row>
    <row r="44" spans="1:11" ht="12.75" customHeight="1">
      <c r="A44" s="72" t="s">
        <v>24</v>
      </c>
      <c r="B44" s="66">
        <v>160554687.72999999</v>
      </c>
      <c r="C44" s="37">
        <v>511636.38</v>
      </c>
      <c r="D44" s="37">
        <v>8941775.5700000003</v>
      </c>
      <c r="E44" s="37">
        <v>0</v>
      </c>
      <c r="F44" s="37">
        <v>1869487.56</v>
      </c>
      <c r="G44" s="37">
        <v>25864723.309999999</v>
      </c>
      <c r="H44" s="37">
        <v>4000</v>
      </c>
      <c r="I44" s="37">
        <v>4269751.6999999993</v>
      </c>
      <c r="J44" s="37">
        <f>SUM(J30:J43)</f>
        <v>124716221.83000001</v>
      </c>
      <c r="K44" s="37">
        <f>SUM(K30:K43)</f>
        <v>161731929.59000003</v>
      </c>
    </row>
    <row r="45" spans="1:11" ht="12.75" customHeight="1">
      <c r="A45" s="72"/>
      <c r="B45" s="66"/>
      <c r="C45" s="31"/>
      <c r="D45" s="31"/>
      <c r="E45" s="32"/>
      <c r="F45" s="31"/>
      <c r="G45" s="31"/>
      <c r="H45" s="31"/>
      <c r="I45" s="31"/>
      <c r="J45" s="31"/>
      <c r="K45" s="34"/>
    </row>
    <row r="46" spans="1:11" ht="12.75" customHeight="1" thickBot="1">
      <c r="A46" s="78" t="s">
        <v>37</v>
      </c>
      <c r="B46" s="67">
        <v>841784721.23000002</v>
      </c>
      <c r="C46" s="35">
        <v>2524054.88</v>
      </c>
      <c r="D46" s="35">
        <v>266031850.05999997</v>
      </c>
      <c r="E46" s="35">
        <v>3090886</v>
      </c>
      <c r="F46" s="35">
        <v>83307245.780000001</v>
      </c>
      <c r="G46" s="35">
        <v>77837604.670000002</v>
      </c>
      <c r="H46" s="35">
        <v>174367</v>
      </c>
      <c r="I46" s="35">
        <v>91746481.160000011</v>
      </c>
      <c r="J46" s="35">
        <f>SUM(J44,J26)</f>
        <v>233732652.13999999</v>
      </c>
      <c r="K46" s="35">
        <f>SUM(K44,K26)</f>
        <v>418167273.92999995</v>
      </c>
    </row>
    <row r="47" spans="1:11" ht="12.75" customHeight="1" thickTop="1">
      <c r="A47" s="82" t="s">
        <v>38</v>
      </c>
      <c r="B47" s="83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2.75" customHeight="1">
      <c r="A48" s="61" t="s">
        <v>39</v>
      </c>
      <c r="B48" s="84"/>
      <c r="D48" s="36"/>
      <c r="E48" s="36"/>
      <c r="F48" s="36"/>
      <c r="I48" s="36"/>
      <c r="J48" s="36"/>
      <c r="K48" s="36"/>
    </row>
    <row r="49" spans="1:16" ht="12.75" customHeight="1">
      <c r="A49" s="61"/>
      <c r="B49" s="84"/>
      <c r="D49" s="36"/>
      <c r="E49" s="36"/>
      <c r="F49" s="36"/>
      <c r="I49" s="36"/>
      <c r="J49" s="36"/>
      <c r="K49" s="36"/>
    </row>
    <row r="50" spans="1:16" ht="12.75" customHeight="1">
      <c r="A50" s="61" t="s">
        <v>71</v>
      </c>
      <c r="B50" s="20"/>
    </row>
    <row r="51" spans="1:16" ht="12.75" customHeight="1">
      <c r="A51" s="61" t="s">
        <v>90</v>
      </c>
      <c r="B51" s="20"/>
      <c r="L51" s="4"/>
      <c r="M51" s="4"/>
      <c r="N51" s="4"/>
      <c r="O51" s="4"/>
      <c r="P51" s="4"/>
    </row>
    <row r="52" spans="1:16" ht="12.75" customHeight="1">
      <c r="A52" s="53"/>
      <c r="B52" s="53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O52" s="4"/>
      <c r="P52" s="4"/>
    </row>
    <row r="53" spans="1:16" s="45" customFormat="1" ht="12.75" customHeight="1">
      <c r="A53" s="79"/>
      <c r="B53" s="47" t="s">
        <v>74</v>
      </c>
      <c r="C53" s="47"/>
      <c r="D53" s="46" t="s">
        <v>72</v>
      </c>
      <c r="E53" s="47"/>
      <c r="F53" s="48"/>
      <c r="G53" s="46" t="s">
        <v>73</v>
      </c>
      <c r="H53" s="47"/>
      <c r="I53" s="49" t="s">
        <v>86</v>
      </c>
      <c r="J53" s="46" t="s">
        <v>75</v>
      </c>
      <c r="K53" s="50"/>
      <c r="L53" s="51"/>
      <c r="M53" s="51"/>
      <c r="N53" s="51"/>
      <c r="O53" s="51"/>
      <c r="P53" s="51"/>
    </row>
    <row r="54" spans="1:16" ht="12.75" customHeight="1">
      <c r="B54" s="53"/>
      <c r="C54" s="7"/>
      <c r="E54" s="8"/>
      <c r="F54" s="9"/>
      <c r="H54" s="10"/>
      <c r="I54" s="11" t="s">
        <v>80</v>
      </c>
      <c r="J54" s="12"/>
      <c r="K54" s="6"/>
      <c r="L54" s="4"/>
      <c r="M54" s="4"/>
      <c r="N54" s="4"/>
      <c r="O54" s="4"/>
      <c r="P54" s="4"/>
    </row>
    <row r="55" spans="1:16" ht="12.75" customHeight="1">
      <c r="B55" s="63"/>
      <c r="C55" s="13"/>
      <c r="D55" s="11" t="s">
        <v>80</v>
      </c>
      <c r="E55" s="14"/>
      <c r="F55" s="15"/>
      <c r="G55" s="16"/>
      <c r="H55" s="17"/>
      <c r="I55" s="5" t="s">
        <v>81</v>
      </c>
      <c r="J55" s="18"/>
      <c r="K55" s="19"/>
      <c r="L55" s="4"/>
      <c r="M55" s="4"/>
      <c r="N55" s="4"/>
      <c r="O55" s="4"/>
      <c r="P55" s="4"/>
    </row>
    <row r="56" spans="1:16" ht="12.75" customHeight="1">
      <c r="B56" s="64"/>
      <c r="C56" s="5" t="s">
        <v>1</v>
      </c>
      <c r="D56" s="5" t="s">
        <v>81</v>
      </c>
      <c r="E56" s="21"/>
      <c r="F56" s="21"/>
      <c r="G56" s="5"/>
      <c r="H56" s="5" t="s">
        <v>1</v>
      </c>
      <c r="I56" s="5" t="s">
        <v>82</v>
      </c>
      <c r="J56" s="22"/>
      <c r="K56" s="22"/>
      <c r="L56" s="4"/>
      <c r="M56" s="4"/>
      <c r="N56" s="4"/>
      <c r="O56" s="4"/>
      <c r="P56" s="4"/>
    </row>
    <row r="57" spans="1:16" ht="12.75" customHeight="1">
      <c r="B57" s="64"/>
      <c r="C57" s="5" t="s">
        <v>2</v>
      </c>
      <c r="D57" s="5" t="s">
        <v>3</v>
      </c>
      <c r="E57" s="21"/>
      <c r="F57" s="21"/>
      <c r="G57" s="5" t="s">
        <v>4</v>
      </c>
      <c r="H57" s="5" t="s">
        <v>2</v>
      </c>
      <c r="I57" s="5" t="s">
        <v>78</v>
      </c>
      <c r="J57" s="5" t="s">
        <v>83</v>
      </c>
      <c r="K57" s="24" t="s">
        <v>5</v>
      </c>
      <c r="L57" s="4"/>
      <c r="M57" s="4"/>
      <c r="N57" s="4"/>
      <c r="O57" s="4"/>
      <c r="P57" s="4"/>
    </row>
    <row r="58" spans="1:16" ht="12.75" customHeight="1">
      <c r="A58" s="75" t="s">
        <v>6</v>
      </c>
      <c r="B58" s="65" t="s">
        <v>7</v>
      </c>
      <c r="C58" s="5" t="s">
        <v>8</v>
      </c>
      <c r="D58" s="5" t="s">
        <v>9</v>
      </c>
      <c r="E58" s="5" t="s">
        <v>10</v>
      </c>
      <c r="F58" s="5" t="s">
        <v>11</v>
      </c>
      <c r="G58" s="5" t="s">
        <v>0</v>
      </c>
      <c r="H58" s="5" t="s">
        <v>8</v>
      </c>
      <c r="I58" s="25" t="s">
        <v>79</v>
      </c>
      <c r="J58" s="26" t="s">
        <v>12</v>
      </c>
      <c r="K58" s="27" t="s">
        <v>12</v>
      </c>
      <c r="L58" s="4"/>
      <c r="M58" s="4"/>
      <c r="N58" s="4"/>
      <c r="O58" s="4"/>
      <c r="P58" s="4"/>
    </row>
    <row r="59" spans="1:16" ht="12.75" customHeight="1">
      <c r="A59" s="80"/>
      <c r="B59" s="68"/>
      <c r="C59" s="14"/>
      <c r="D59" s="14"/>
      <c r="E59" s="14"/>
      <c r="F59" s="14"/>
      <c r="G59" s="14"/>
      <c r="H59" s="14"/>
      <c r="I59" s="14"/>
      <c r="J59" s="28"/>
      <c r="K59" s="29"/>
      <c r="L59" s="4"/>
      <c r="M59" s="4"/>
      <c r="N59" s="4"/>
      <c r="O59" s="4"/>
      <c r="P59" s="4"/>
    </row>
    <row r="60" spans="1:16" ht="55.5" customHeight="1">
      <c r="A60" s="76" t="s">
        <v>40</v>
      </c>
      <c r="B60" s="69"/>
      <c r="C60" s="21"/>
      <c r="D60" s="28"/>
      <c r="E60" s="28"/>
      <c r="F60" s="28"/>
      <c r="G60" s="21"/>
      <c r="H60" s="21"/>
      <c r="I60" s="28"/>
      <c r="J60" s="28"/>
      <c r="K60" s="34"/>
      <c r="L60" s="4"/>
      <c r="M60" s="4"/>
      <c r="N60" s="4"/>
      <c r="O60" s="4"/>
      <c r="P60" s="4"/>
    </row>
    <row r="61" spans="1:16" ht="12.75" customHeight="1">
      <c r="A61" s="77"/>
      <c r="B61" s="69"/>
      <c r="C61" s="21"/>
      <c r="D61" s="28"/>
      <c r="E61" s="28"/>
      <c r="F61" s="28"/>
      <c r="G61" s="21"/>
      <c r="H61" s="21"/>
      <c r="I61" s="28"/>
      <c r="J61" s="31"/>
      <c r="K61" s="44"/>
      <c r="L61" s="4"/>
      <c r="M61" s="4"/>
      <c r="N61" s="4"/>
      <c r="O61" s="4"/>
      <c r="P61" s="4"/>
    </row>
    <row r="62" spans="1:16" ht="12.75" customHeight="1">
      <c r="A62" s="75" t="s">
        <v>41</v>
      </c>
      <c r="B62" s="66">
        <f>'Table 16 09'!B62-'Table 16 - Financial Aid Aw 08'!B62</f>
        <v>3574572</v>
      </c>
      <c r="C62" s="66">
        <f>'Table 16 09'!C62-'Table 16 - Financial Aid Aw 08'!C62</f>
        <v>500</v>
      </c>
      <c r="D62" s="66">
        <f>'Table 16 09'!D62-'Table 16 - Financial Aid Aw 08'!D62</f>
        <v>5027630</v>
      </c>
      <c r="E62" s="66">
        <f>'Table 16 09'!E62-'Table 16 - Financial Aid Aw 08'!E62</f>
        <v>0</v>
      </c>
      <c r="F62" s="66">
        <f>'Table 16 09'!F62-'Table 16 - Financial Aid Aw 08'!F62</f>
        <v>28403</v>
      </c>
      <c r="G62" s="66">
        <f>'Table 16 09'!G62-'Table 16 - Financial Aid Aw 08'!G62</f>
        <v>345729</v>
      </c>
      <c r="H62" s="66">
        <f>'Table 16 09'!H62-'Table 16 - Financial Aid Aw 08'!H62</f>
        <v>0</v>
      </c>
      <c r="I62" s="66">
        <f>'Table 16 09'!I62-'Table 16 - Financial Aid Aw 08'!I62</f>
        <v>834867</v>
      </c>
      <c r="J62" s="66">
        <f>'Table 16 09'!J62-'Table 16 - Financial Aid Aw 08'!J62</f>
        <v>2743959</v>
      </c>
      <c r="K62" s="66">
        <f>'Table 16 09'!K62-'Table 16 - Financial Aid Aw 08'!K62</f>
        <v>6632181</v>
      </c>
    </row>
    <row r="63" spans="1:16" ht="12.75" customHeight="1">
      <c r="A63" s="75" t="s">
        <v>42</v>
      </c>
      <c r="B63" s="66">
        <f>'Table 16 09'!B63-'Table 16 - Financial Aid Aw 08'!B63</f>
        <v>4171873</v>
      </c>
      <c r="C63" s="66">
        <f>'Table 16 09'!C63-'Table 16 - Financial Aid Aw 08'!C63</f>
        <v>0</v>
      </c>
      <c r="D63" s="66">
        <f>'Table 16 09'!D63-'Table 16 - Financial Aid Aw 08'!D63</f>
        <v>2289531</v>
      </c>
      <c r="E63" s="66">
        <f>'Table 16 09'!E63-'Table 16 - Financial Aid Aw 08'!E63</f>
        <v>0</v>
      </c>
      <c r="F63" s="66">
        <f>'Table 16 09'!F63-'Table 16 - Financial Aid Aw 08'!F63</f>
        <v>-27845</v>
      </c>
      <c r="G63" s="66">
        <f>'Table 16 09'!G63-'Table 16 - Financial Aid Aw 08'!G63</f>
        <v>169311</v>
      </c>
      <c r="H63" s="66">
        <f>'Table 16 09'!H63-'Table 16 - Financial Aid Aw 08'!H63</f>
        <v>-3500</v>
      </c>
      <c r="I63" s="66">
        <f>'Table 16 09'!I63-'Table 16 - Financial Aid Aw 08'!I63</f>
        <v>-44563</v>
      </c>
      <c r="J63" s="66">
        <f>'Table 16 09'!J63-'Table 16 - Financial Aid Aw 08'!J63</f>
        <v>2656091</v>
      </c>
      <c r="K63" s="66">
        <f>'Table 16 09'!K63-'Table 16 - Financial Aid Aw 08'!K63</f>
        <v>6554807</v>
      </c>
    </row>
    <row r="64" spans="1:16" ht="12.75" customHeight="1">
      <c r="A64" s="75" t="s">
        <v>43</v>
      </c>
      <c r="B64" s="66">
        <f>'Table 16 09'!B64-'Table 16 - Financial Aid Aw 08'!B64</f>
        <v>1323960</v>
      </c>
      <c r="C64" s="66">
        <f>'Table 16 09'!C64-'Table 16 - Financial Aid Aw 08'!C64</f>
        <v>-57885</v>
      </c>
      <c r="D64" s="66">
        <f>'Table 16 09'!D64-'Table 16 - Financial Aid Aw 08'!D64</f>
        <v>31833</v>
      </c>
      <c r="E64" s="66">
        <f>'Table 16 09'!E64-'Table 16 - Financial Aid Aw 08'!E64</f>
        <v>0</v>
      </c>
      <c r="F64" s="66">
        <f>'Table 16 09'!F64-'Table 16 - Financial Aid Aw 08'!F64</f>
        <v>-1763892</v>
      </c>
      <c r="G64" s="66">
        <f>'Table 16 09'!G64-'Table 16 - Financial Aid Aw 08'!G64</f>
        <v>183950</v>
      </c>
      <c r="H64" s="66">
        <f>'Table 16 09'!H64-'Table 16 - Financial Aid Aw 08'!H64</f>
        <v>0</v>
      </c>
      <c r="I64" s="66">
        <f>'Table 16 09'!I64-'Table 16 - Financial Aid Aw 08'!I64</f>
        <v>-27001</v>
      </c>
      <c r="J64" s="66">
        <f>'Table 16 09'!J64-'Table 16 - Financial Aid Aw 08'!J64</f>
        <v>-21445</v>
      </c>
      <c r="K64" s="66">
        <f>'Table 16 09'!K64-'Table 16 - Financial Aid Aw 08'!K64</f>
        <v>-251150</v>
      </c>
    </row>
    <row r="65" spans="1:256" ht="12.75" customHeight="1">
      <c r="A65" s="75" t="s">
        <v>44</v>
      </c>
      <c r="B65" s="66">
        <f>'Table 16 09'!B65-'Table 16 - Financial Aid Aw 08'!B65</f>
        <v>70879887.189999998</v>
      </c>
      <c r="C65" s="66">
        <f>'Table 16 09'!C65-'Table 16 - Financial Aid Aw 08'!C65</f>
        <v>83465</v>
      </c>
      <c r="D65" s="66">
        <f>'Table 16 09'!D65-'Table 16 - Financial Aid Aw 08'!D65</f>
        <v>398254.16999999993</v>
      </c>
      <c r="E65" s="66">
        <f>'Table 16 09'!E65-'Table 16 - Financial Aid Aw 08'!E65</f>
        <v>0</v>
      </c>
      <c r="F65" s="66">
        <f>'Table 16 09'!F65-'Table 16 - Financial Aid Aw 08'!F65</f>
        <v>195975</v>
      </c>
      <c r="G65" s="66">
        <f>'Table 16 09'!G65-'Table 16 - Financial Aid Aw 08'!G65</f>
        <v>1337729</v>
      </c>
      <c r="H65" s="66">
        <f>'Table 16 09'!H65-'Table 16 - Financial Aid Aw 08'!H65</f>
        <v>-2000</v>
      </c>
      <c r="I65" s="66">
        <f>'Table 16 09'!I65-'Table 16 - Financial Aid Aw 08'!I65</f>
        <v>-1013756</v>
      </c>
      <c r="J65" s="66">
        <f>'Table 16 09'!J65-'Table 16 - Financial Aid Aw 08'!J65</f>
        <v>32632516.190000013</v>
      </c>
      <c r="K65" s="66">
        <f>'Table 16 09'!K65-'Table 16 - Financial Aid Aw 08'!K65</f>
        <v>72466014.359999985</v>
      </c>
    </row>
    <row r="66" spans="1:256" ht="12.75" customHeight="1">
      <c r="A66" s="75" t="s">
        <v>45</v>
      </c>
      <c r="B66" s="66">
        <f>'Table 16 09'!B66-'Table 16 - Financial Aid Aw 08'!B66</f>
        <v>1401968</v>
      </c>
      <c r="C66" s="66">
        <f>'Table 16 09'!C66-'Table 16 - Financial Aid Aw 08'!C66</f>
        <v>0</v>
      </c>
      <c r="D66" s="66">
        <f>'Table 16 09'!D66-'Table 16 - Financial Aid Aw 08'!D66</f>
        <v>2830717</v>
      </c>
      <c r="E66" s="66">
        <f>'Table 16 09'!E66-'Table 16 - Financial Aid Aw 08'!E66</f>
        <v>-13050</v>
      </c>
      <c r="F66" s="66">
        <f>'Table 16 09'!F66-'Table 16 - Financial Aid Aw 08'!F66</f>
        <v>39447</v>
      </c>
      <c r="G66" s="66">
        <f>'Table 16 09'!G66-'Table 16 - Financial Aid Aw 08'!G66</f>
        <v>-106696</v>
      </c>
      <c r="H66" s="66">
        <f>'Table 16 09'!H66-'Table 16 - Financial Aid Aw 08'!H66</f>
        <v>-2000</v>
      </c>
      <c r="I66" s="66">
        <f>'Table 16 09'!I66-'Table 16 - Financial Aid Aw 08'!I66</f>
        <v>-607669</v>
      </c>
      <c r="J66" s="66">
        <f>'Table 16 09'!J66-'Table 16 - Financial Aid Aw 08'!J66</f>
        <v>479130</v>
      </c>
      <c r="K66" s="66">
        <f>'Table 16 09'!K66-'Table 16 - Financial Aid Aw 08'!K66</f>
        <v>3115499</v>
      </c>
    </row>
    <row r="67" spans="1:256" ht="12.75" customHeight="1">
      <c r="A67" s="75" t="s">
        <v>46</v>
      </c>
      <c r="B67" s="66">
        <f>'Table 16 09'!B67-'Table 16 - Financial Aid Aw 08'!B67</f>
        <v>4550205</v>
      </c>
      <c r="C67" s="66">
        <f>'Table 16 09'!C67-'Table 16 - Financial Aid Aw 08'!C67</f>
        <v>21072</v>
      </c>
      <c r="D67" s="66">
        <f>'Table 16 09'!D67-'Table 16 - Financial Aid Aw 08'!D67</f>
        <v>1883866</v>
      </c>
      <c r="E67" s="66">
        <f>'Table 16 09'!E67-'Table 16 - Financial Aid Aw 08'!E67</f>
        <v>0</v>
      </c>
      <c r="F67" s="66">
        <f>'Table 16 09'!F67-'Table 16 - Financial Aid Aw 08'!F67</f>
        <v>-71817</v>
      </c>
      <c r="G67" s="66">
        <f>'Table 16 09'!G67-'Table 16 - Financial Aid Aw 08'!G67</f>
        <v>1272571</v>
      </c>
      <c r="H67" s="66">
        <f>'Table 16 09'!H67-'Table 16 - Financial Aid Aw 08'!H67</f>
        <v>-2000</v>
      </c>
      <c r="I67" s="66">
        <f>'Table 16 09'!I67-'Table 16 - Financial Aid Aw 08'!I67</f>
        <v>-872704</v>
      </c>
      <c r="J67" s="66">
        <f>'Table 16 09'!J67-'Table 16 - Financial Aid Aw 08'!J67</f>
        <v>25575611</v>
      </c>
      <c r="K67" s="66">
        <f>'Table 16 09'!K67-'Table 16 - Financial Aid Aw 08'!K67</f>
        <v>47286015</v>
      </c>
    </row>
    <row r="68" spans="1:256" ht="12.75" customHeight="1">
      <c r="A68" s="75" t="s">
        <v>47</v>
      </c>
      <c r="B68" s="66">
        <f>'Table 16 09'!B68-'Table 16 - Financial Aid Aw 08'!B68</f>
        <v>4506194</v>
      </c>
      <c r="C68" s="66">
        <f>'Table 16 09'!C68-'Table 16 - Financial Aid Aw 08'!C68</f>
        <v>10856</v>
      </c>
      <c r="D68" s="66">
        <f>'Table 16 09'!D68-'Table 16 - Financial Aid Aw 08'!D68</f>
        <v>2126407</v>
      </c>
      <c r="E68" s="66">
        <f>'Table 16 09'!E68-'Table 16 - Financial Aid Aw 08'!E68</f>
        <v>-652</v>
      </c>
      <c r="F68" s="66">
        <f>'Table 16 09'!F68-'Table 16 - Financial Aid Aw 08'!F68</f>
        <v>87977</v>
      </c>
      <c r="G68" s="66">
        <f>'Table 16 09'!G68-'Table 16 - Financial Aid Aw 08'!G68</f>
        <v>1307</v>
      </c>
      <c r="H68" s="66">
        <f>'Table 16 09'!H68-'Table 16 - Financial Aid Aw 08'!H68</f>
        <v>-17652</v>
      </c>
      <c r="I68" s="66">
        <f>'Table 16 09'!I68-'Table 16 - Financial Aid Aw 08'!I68</f>
        <v>-1500333</v>
      </c>
      <c r="J68" s="66">
        <f>'Table 16 09'!J68-'Table 16 - Financial Aid Aw 08'!J68</f>
        <v>3019829</v>
      </c>
      <c r="K68" s="66">
        <f>'Table 16 09'!K68-'Table 16 - Financial Aid Aw 08'!K68</f>
        <v>5220900</v>
      </c>
    </row>
    <row r="69" spans="1:256" s="42" customFormat="1" ht="12.75" customHeight="1">
      <c r="A69" s="75" t="s">
        <v>48</v>
      </c>
      <c r="B69" s="66">
        <f>'Table 16 09'!B69-'Table 16 - Financial Aid Aw 08'!B69</f>
        <v>10673388.260000035</v>
      </c>
      <c r="C69" s="66">
        <f>'Table 16 09'!C69-'Table 16 - Financial Aid Aw 08'!C69</f>
        <v>-56250</v>
      </c>
      <c r="D69" s="66">
        <f>'Table 16 09'!D69-'Table 16 - Financial Aid Aw 08'!D69</f>
        <v>-436859.38000000082</v>
      </c>
      <c r="E69" s="66">
        <f>'Table 16 09'!E69-'Table 16 - Financial Aid Aw 08'!E69</f>
        <v>0</v>
      </c>
      <c r="F69" s="66">
        <f>'Table 16 09'!F69-'Table 16 - Financial Aid Aw 08'!F69</f>
        <v>246015</v>
      </c>
      <c r="G69" s="66">
        <f>'Table 16 09'!G69-'Table 16 - Financial Aid Aw 08'!G69</f>
        <v>1486577</v>
      </c>
      <c r="H69" s="66">
        <f>'Table 16 09'!H69-'Table 16 - Financial Aid Aw 08'!H69</f>
        <v>-12000</v>
      </c>
      <c r="I69" s="66">
        <f>'Table 16 09'!I69-'Table 16 - Financial Aid Aw 08'!I69</f>
        <v>-1140219.1000000001</v>
      </c>
      <c r="J69" s="66">
        <f>'Table 16 09'!J69-'Table 16 - Financial Aid Aw 08'!J69</f>
        <v>6058618.6000000294</v>
      </c>
      <c r="K69" s="66">
        <f>'Table 16 09'!K69-'Table 16 - Financial Aid Aw 08'!K69</f>
        <v>10760651.780000031</v>
      </c>
    </row>
    <row r="70" spans="1:256" ht="12.75" customHeight="1">
      <c r="A70" s="75" t="s">
        <v>49</v>
      </c>
      <c r="B70" s="66">
        <f>'Table 16 09'!B70-'Table 16 - Financial Aid Aw 08'!B70</f>
        <v>1097588</v>
      </c>
      <c r="C70" s="66">
        <f>'Table 16 09'!C70-'Table 16 - Financial Aid Aw 08'!C70</f>
        <v>0</v>
      </c>
      <c r="D70" s="66">
        <f>'Table 16 09'!D70-'Table 16 - Financial Aid Aw 08'!D70</f>
        <v>529763</v>
      </c>
      <c r="E70" s="66">
        <f>'Table 16 09'!E70-'Table 16 - Financial Aid Aw 08'!E70</f>
        <v>-26087</v>
      </c>
      <c r="F70" s="66">
        <f>'Table 16 09'!F70-'Table 16 - Financial Aid Aw 08'!F70</f>
        <v>0</v>
      </c>
      <c r="G70" s="66">
        <f>'Table 16 09'!G70-'Table 16 - Financial Aid Aw 08'!G70</f>
        <v>-196725</v>
      </c>
      <c r="H70" s="66">
        <f>'Table 16 09'!H70-'Table 16 - Financial Aid Aw 08'!H70</f>
        <v>0</v>
      </c>
      <c r="I70" s="66">
        <f>'Table 16 09'!I70-'Table 16 - Financial Aid Aw 08'!I70</f>
        <v>-17359</v>
      </c>
      <c r="J70" s="66">
        <f>'Table 16 09'!J70-'Table 16 - Financial Aid Aw 08'!J70</f>
        <v>-1292261</v>
      </c>
      <c r="K70" s="66">
        <f>'Table 16 09'!K70-'Table 16 - Financial Aid Aw 08'!K70</f>
        <v>7098919</v>
      </c>
    </row>
    <row r="71" spans="1:256" ht="12.75" customHeight="1">
      <c r="A71" s="75" t="s">
        <v>50</v>
      </c>
      <c r="B71" s="66">
        <f>'Table 16 09'!B71-'Table 16 - Financial Aid Aw 08'!B71</f>
        <v>40626817</v>
      </c>
      <c r="C71" s="66">
        <f>'Table 16 09'!C71-'Table 16 - Financial Aid Aw 08'!C71</f>
        <v>-150209</v>
      </c>
      <c r="D71" s="66">
        <f>'Table 16 09'!D71-'Table 16 - Financial Aid Aw 08'!D71</f>
        <v>1282336</v>
      </c>
      <c r="E71" s="66">
        <f>'Table 16 09'!E71-'Table 16 - Financial Aid Aw 08'!E71</f>
        <v>0</v>
      </c>
      <c r="F71" s="66">
        <f>'Table 16 09'!F71-'Table 16 - Financial Aid Aw 08'!F71</f>
        <v>3517004</v>
      </c>
      <c r="G71" s="66">
        <f>'Table 16 09'!G71-'Table 16 - Financial Aid Aw 08'!G71</f>
        <v>563257</v>
      </c>
      <c r="H71" s="66">
        <f>'Table 16 09'!H71-'Table 16 - Financial Aid Aw 08'!H71</f>
        <v>-3000</v>
      </c>
      <c r="I71" s="66">
        <f>'Table 16 09'!I71-'Table 16 - Financial Aid Aw 08'!I71</f>
        <v>-1025077</v>
      </c>
      <c r="J71" s="66">
        <f>'Table 16 09'!J71-'Table 16 - Financial Aid Aw 08'!J71</f>
        <v>16194280</v>
      </c>
      <c r="K71" s="66">
        <f>'Table 16 09'!K71-'Table 16 - Financial Aid Aw 08'!K71</f>
        <v>47154536</v>
      </c>
    </row>
    <row r="72" spans="1:256" ht="12.75" customHeight="1">
      <c r="A72" s="75" t="s">
        <v>51</v>
      </c>
      <c r="B72" s="66">
        <f>'Table 16 09'!B72-'Table 16 - Financial Aid Aw 08'!B72</f>
        <v>6538958</v>
      </c>
      <c r="C72" s="66">
        <f>'Table 16 09'!C72-'Table 16 - Financial Aid Aw 08'!C72</f>
        <v>9749</v>
      </c>
      <c r="D72" s="66">
        <f>'Table 16 09'!D72-'Table 16 - Financial Aid Aw 08'!D72</f>
        <v>2499651</v>
      </c>
      <c r="E72" s="66">
        <f>'Table 16 09'!E72-'Table 16 - Financial Aid Aw 08'!E72</f>
        <v>0</v>
      </c>
      <c r="F72" s="66">
        <f>'Table 16 09'!F72-'Table 16 - Financial Aid Aw 08'!F72</f>
        <v>226852</v>
      </c>
      <c r="G72" s="66">
        <f>'Table 16 09'!G72-'Table 16 - Financial Aid Aw 08'!G72</f>
        <v>-5036</v>
      </c>
      <c r="H72" s="66">
        <f>'Table 16 09'!H72-'Table 16 - Financial Aid Aw 08'!H72</f>
        <v>-1000</v>
      </c>
      <c r="I72" s="66">
        <f>'Table 16 09'!I72-'Table 16 - Financial Aid Aw 08'!I72</f>
        <v>-1902437</v>
      </c>
      <c r="J72" s="66">
        <f>'Table 16 09'!J72-'Table 16 - Financial Aid Aw 08'!J72</f>
        <v>1204075</v>
      </c>
      <c r="K72" s="66">
        <f>'Table 16 09'!K72-'Table 16 - Financial Aid Aw 08'!K72</f>
        <v>7188746</v>
      </c>
    </row>
    <row r="73" spans="1:256" ht="12.75" customHeight="1">
      <c r="A73" s="75" t="s">
        <v>52</v>
      </c>
      <c r="B73" s="66">
        <f>'Table 16 09'!B73-'Table 16 - Financial Aid Aw 08'!B73</f>
        <v>9947472.1299999971</v>
      </c>
      <c r="C73" s="66">
        <f>'Table 16 09'!C73-'Table 16 - Financial Aid Aw 08'!C73</f>
        <v>27103.61</v>
      </c>
      <c r="D73" s="66">
        <f>'Table 16 09'!D73-'Table 16 - Financial Aid Aw 08'!D73</f>
        <v>1751464.9500000011</v>
      </c>
      <c r="E73" s="66">
        <f>'Table 16 09'!E73-'Table 16 - Financial Aid Aw 08'!E73</f>
        <v>0</v>
      </c>
      <c r="F73" s="66">
        <f>'Table 16 09'!F73-'Table 16 - Financial Aid Aw 08'!F73</f>
        <v>-28489.61</v>
      </c>
      <c r="G73" s="66">
        <f>'Table 16 09'!G73-'Table 16 - Financial Aid Aw 08'!G73</f>
        <v>506535.70000000007</v>
      </c>
      <c r="H73" s="66">
        <f>'Table 16 09'!H73-'Table 16 - Financial Aid Aw 08'!H73</f>
        <v>-4500</v>
      </c>
      <c r="I73" s="66">
        <f>'Table 16 09'!I73-'Table 16 - Financial Aid Aw 08'!I73</f>
        <v>-326982.2100000002</v>
      </c>
      <c r="J73" s="66">
        <f>'Table 16 09'!J73-'Table 16 - Financial Aid Aw 08'!J73</f>
        <v>4579831.5300000012</v>
      </c>
      <c r="K73" s="66">
        <f>'Table 16 09'!K73-'Table 16 - Financial Aid Aw 08'!K73</f>
        <v>11936542.130000003</v>
      </c>
    </row>
    <row r="74" spans="1:256" ht="12.75" customHeight="1">
      <c r="A74" s="75" t="s">
        <v>53</v>
      </c>
      <c r="B74" s="66">
        <f>'Table 16 09'!B74-'Table 16 - Financial Aid Aw 08'!B74</f>
        <v>3471655</v>
      </c>
      <c r="C74" s="66">
        <f>'Table 16 09'!C74-'Table 16 - Financial Aid Aw 08'!C74</f>
        <v>60504</v>
      </c>
      <c r="D74" s="66">
        <f>'Table 16 09'!D74-'Table 16 - Financial Aid Aw 08'!D74</f>
        <v>537114</v>
      </c>
      <c r="E74" s="66">
        <f>'Table 16 09'!E74-'Table 16 - Financial Aid Aw 08'!E74</f>
        <v>0</v>
      </c>
      <c r="F74" s="66">
        <f>'Table 16 09'!F74-'Table 16 - Financial Aid Aw 08'!F74</f>
        <v>-36217</v>
      </c>
      <c r="G74" s="66">
        <f>'Table 16 09'!G74-'Table 16 - Financial Aid Aw 08'!G74</f>
        <v>-43078</v>
      </c>
      <c r="H74" s="66">
        <f>'Table 16 09'!H74-'Table 16 - Financial Aid Aw 08'!H74</f>
        <v>-500</v>
      </c>
      <c r="I74" s="66">
        <f>'Table 16 09'!I74-'Table 16 - Financial Aid Aw 08'!I74</f>
        <v>-149738</v>
      </c>
      <c r="J74" s="66">
        <f>'Table 16 09'!J74-'Table 16 - Financial Aid Aw 08'!J74</f>
        <v>1670316</v>
      </c>
      <c r="K74" s="66">
        <f>'Table 16 09'!K74-'Table 16 - Financial Aid Aw 08'!K74</f>
        <v>3778236</v>
      </c>
    </row>
    <row r="75" spans="1:256" ht="12.75" customHeight="1">
      <c r="A75" s="75" t="s">
        <v>54</v>
      </c>
      <c r="B75" s="66">
        <f>'Table 16 09'!B75-'Table 16 - Financial Aid Aw 08'!B75</f>
        <v>13039178</v>
      </c>
      <c r="C75" s="66">
        <f>'Table 16 09'!C75-'Table 16 - Financial Aid Aw 08'!C75</f>
        <v>-180725</v>
      </c>
      <c r="D75" s="66">
        <f>'Table 16 09'!D75-'Table 16 - Financial Aid Aw 08'!D75</f>
        <v>2034955</v>
      </c>
      <c r="E75" s="66">
        <f>'Table 16 09'!E75-'Table 16 - Financial Aid Aw 08'!E75</f>
        <v>-56099</v>
      </c>
      <c r="F75" s="66">
        <f>'Table 16 09'!F75-'Table 16 - Financial Aid Aw 08'!F75</f>
        <v>-336946</v>
      </c>
      <c r="G75" s="66">
        <f>'Table 16 09'!G75-'Table 16 - Financial Aid Aw 08'!G75</f>
        <v>174670</v>
      </c>
      <c r="H75" s="66">
        <f>'Table 16 09'!H75-'Table 16 - Financial Aid Aw 08'!H75</f>
        <v>-4000</v>
      </c>
      <c r="I75" s="66">
        <f>'Table 16 09'!I75-'Table 16 - Financial Aid Aw 08'!I75</f>
        <v>10865192</v>
      </c>
      <c r="J75" s="66">
        <f>'Table 16 09'!J75-'Table 16 - Financial Aid Aw 08'!J75</f>
        <v>7227495</v>
      </c>
      <c r="K75" s="66">
        <f>'Table 16 09'!K75-'Table 16 - Financial Aid Aw 08'!K75</f>
        <v>25720950</v>
      </c>
    </row>
    <row r="76" spans="1:256" ht="12.75" customHeight="1">
      <c r="A76" s="75" t="s">
        <v>55</v>
      </c>
      <c r="B76" s="66">
        <f>'Table 16 09'!B76-'Table 16 - Financial Aid Aw 08'!B76</f>
        <v>5652901</v>
      </c>
      <c r="C76" s="66">
        <f>'Table 16 09'!C76-'Table 16 - Financial Aid Aw 08'!C76</f>
        <v>113453</v>
      </c>
      <c r="D76" s="66">
        <f>'Table 16 09'!D76-'Table 16 - Financial Aid Aw 08'!D76</f>
        <v>3756923</v>
      </c>
      <c r="E76" s="66">
        <f>'Table 16 09'!E76-'Table 16 - Financial Aid Aw 08'!E76</f>
        <v>0</v>
      </c>
      <c r="F76" s="66">
        <f>'Table 16 09'!F76-'Table 16 - Financial Aid Aw 08'!F76</f>
        <v>0</v>
      </c>
      <c r="G76" s="66">
        <f>'Table 16 09'!G76-'Table 16 - Financial Aid Aw 08'!G76</f>
        <v>-321961</v>
      </c>
      <c r="H76" s="66">
        <f>'Table 16 09'!H76-'Table 16 - Financial Aid Aw 08'!H76</f>
        <v>0</v>
      </c>
      <c r="I76" s="66">
        <f>'Table 16 09'!I76-'Table 16 - Financial Aid Aw 08'!I76</f>
        <v>-1341439</v>
      </c>
      <c r="J76" s="66">
        <f>'Table 16 09'!J76-'Table 16 - Financial Aid Aw 08'!J76</f>
        <v>-5855797</v>
      </c>
      <c r="K76" s="66">
        <f>'Table 16 09'!K76-'Table 16 - Financial Aid Aw 08'!K76</f>
        <v>6338385</v>
      </c>
    </row>
    <row r="77" spans="1:256" ht="12.75" customHeight="1">
      <c r="A77" s="75" t="s">
        <v>56</v>
      </c>
      <c r="B77" s="66">
        <f>'Table 16 09'!B77-'Table 16 - Financial Aid Aw 08'!B77</f>
        <v>25096643.540000007</v>
      </c>
      <c r="C77" s="66">
        <f>'Table 16 09'!C77-'Table 16 - Financial Aid Aw 08'!C77</f>
        <v>0</v>
      </c>
      <c r="D77" s="66">
        <f>'Table 16 09'!D77-'Table 16 - Financial Aid Aw 08'!D77</f>
        <v>14304739.49000001</v>
      </c>
      <c r="E77" s="66">
        <f>'Table 16 09'!E77-'Table 16 - Financial Aid Aw 08'!E77</f>
        <v>757097</v>
      </c>
      <c r="F77" s="66">
        <f>'Table 16 09'!F77-'Table 16 - Financial Aid Aw 08'!F77</f>
        <v>369291.5</v>
      </c>
      <c r="G77" s="66">
        <f>'Table 16 09'!G77-'Table 16 - Financial Aid Aw 08'!G77</f>
        <v>2928091.71</v>
      </c>
      <c r="H77" s="66">
        <f>'Table 16 09'!H77-'Table 16 - Financial Aid Aw 08'!H77</f>
        <v>0</v>
      </c>
      <c r="I77" s="66">
        <f>'Table 16 09'!I77-'Table 16 - Financial Aid Aw 08'!I77</f>
        <v>-6744804.6999999993</v>
      </c>
      <c r="J77" s="66">
        <f>'Table 16 09'!J77-'Table 16 - Financial Aid Aw 08'!J77</f>
        <v>7665606.8700000048</v>
      </c>
      <c r="K77" s="66">
        <f>'Table 16 09'!K77-'Table 16 - Financial Aid Aw 08'!K77</f>
        <v>36711058.539999992</v>
      </c>
      <c r="IV77" s="1"/>
    </row>
    <row r="78" spans="1:256" ht="12.75" customHeight="1">
      <c r="A78" s="75" t="s">
        <v>57</v>
      </c>
      <c r="B78" s="66">
        <f>'Table 16 09'!B78-'Table 16 - Financial Aid Aw 08'!B78</f>
        <v>6235457.6000000015</v>
      </c>
      <c r="C78" s="66">
        <f>'Table 16 09'!C78-'Table 16 - Financial Aid Aw 08'!C78</f>
        <v>250039</v>
      </c>
      <c r="D78" s="66">
        <f>'Table 16 09'!D78-'Table 16 - Financial Aid Aw 08'!D78</f>
        <v>2527924.9399999995</v>
      </c>
      <c r="E78" s="66">
        <f>'Table 16 09'!E78-'Table 16 - Financial Aid Aw 08'!E78</f>
        <v>0</v>
      </c>
      <c r="F78" s="66">
        <f>'Table 16 09'!F78-'Table 16 - Financial Aid Aw 08'!F78</f>
        <v>77232.460000000079</v>
      </c>
      <c r="G78" s="66">
        <f>'Table 16 09'!G78-'Table 16 - Financial Aid Aw 08'!G78</f>
        <v>500080</v>
      </c>
      <c r="H78" s="66">
        <f>'Table 16 09'!H78-'Table 16 - Financial Aid Aw 08'!H78</f>
        <v>0</v>
      </c>
      <c r="I78" s="66">
        <f>'Table 16 09'!I78-'Table 16 - Financial Aid Aw 08'!I78</f>
        <v>-576172.85000000009</v>
      </c>
      <c r="J78" s="66">
        <f>'Table 16 09'!J78-'Table 16 - Financial Aid Aw 08'!J78</f>
        <v>5558765.5999999996</v>
      </c>
      <c r="K78" s="66">
        <f>'Table 16 09'!K78-'Table 16 - Financial Aid Aw 08'!K78</f>
        <v>8764522.1499999985</v>
      </c>
    </row>
    <row r="79" spans="1:256" ht="12.75" customHeight="1">
      <c r="A79" s="75" t="s">
        <v>58</v>
      </c>
      <c r="B79" s="66">
        <f>'Table 16 09'!B79-'Table 16 - Financial Aid Aw 08'!B79</f>
        <v>3322339.83</v>
      </c>
      <c r="C79" s="66">
        <f>'Table 16 09'!C79-'Table 16 - Financial Aid Aw 08'!C79</f>
        <v>31193</v>
      </c>
      <c r="D79" s="66">
        <f>'Table 16 09'!D79-'Table 16 - Financial Aid Aw 08'!D79</f>
        <v>3496778.7</v>
      </c>
      <c r="E79" s="66">
        <f>'Table 16 09'!E79-'Table 16 - Financial Aid Aw 08'!E79</f>
        <v>0</v>
      </c>
      <c r="F79" s="66">
        <f>'Table 16 09'!F79-'Table 16 - Financial Aid Aw 08'!F79</f>
        <v>-182346.2</v>
      </c>
      <c r="G79" s="66">
        <f>'Table 16 09'!G79-'Table 16 - Financial Aid Aw 08'!G79</f>
        <v>-15138.699999999953</v>
      </c>
      <c r="H79" s="66">
        <f>'Table 16 09'!H79-'Table 16 - Financial Aid Aw 08'!H79</f>
        <v>0</v>
      </c>
      <c r="I79" s="66">
        <f>'Table 16 09'!I79-'Table 16 - Financial Aid Aw 08'!I79</f>
        <v>-141159</v>
      </c>
      <c r="J79" s="66">
        <f>'Table 16 09'!J79-'Table 16 - Financial Aid Aw 08'!J79</f>
        <v>2191848.7000000002</v>
      </c>
      <c r="K79" s="66">
        <f>'Table 16 09'!K79-'Table 16 - Financial Aid Aw 08'!K79</f>
        <v>6544231.6300000008</v>
      </c>
    </row>
    <row r="80" spans="1:256" ht="12.75" customHeight="1">
      <c r="A80" s="75" t="s">
        <v>59</v>
      </c>
      <c r="B80" s="66">
        <f>'Table 16 09'!B80-'Table 16 - Financial Aid Aw 08'!B80</f>
        <v>8929117</v>
      </c>
      <c r="C80" s="66">
        <f>'Table 16 09'!C80-'Table 16 - Financial Aid Aw 08'!C80</f>
        <v>0</v>
      </c>
      <c r="D80" s="66">
        <f>'Table 16 09'!D80-'Table 16 - Financial Aid Aw 08'!D80</f>
        <v>28097089</v>
      </c>
      <c r="E80" s="66">
        <f>'Table 16 09'!E80-'Table 16 - Financial Aid Aw 08'!E80</f>
        <v>1139123</v>
      </c>
      <c r="F80" s="66">
        <f>'Table 16 09'!F80-'Table 16 - Financial Aid Aw 08'!F80</f>
        <v>888440</v>
      </c>
      <c r="G80" s="66">
        <f>'Table 16 09'!G80-'Table 16 - Financial Aid Aw 08'!G80</f>
        <v>-59490.649999999907</v>
      </c>
      <c r="H80" s="66">
        <f>'Table 16 09'!H80-'Table 16 - Financial Aid Aw 08'!H80</f>
        <v>0</v>
      </c>
      <c r="I80" s="66">
        <f>'Table 16 09'!I80-'Table 16 - Financial Aid Aw 08'!I80</f>
        <v>177132</v>
      </c>
      <c r="J80" s="66">
        <f>'Table 16 09'!J80-'Table 16 - Financial Aid Aw 08'!J80</f>
        <v>18000742.349999994</v>
      </c>
      <c r="K80" s="66">
        <f>'Table 16 09'!K80-'Table 16 - Financial Aid Aw 08'!K80</f>
        <v>43865388.349999994</v>
      </c>
    </row>
    <row r="81" spans="1:12" ht="12.75" customHeight="1">
      <c r="A81" s="75" t="s">
        <v>60</v>
      </c>
      <c r="B81" s="66">
        <f>'Table 16 09'!B81-'Table 16 - Financial Aid Aw 08'!B81</f>
        <v>28647166</v>
      </c>
      <c r="C81" s="66">
        <f>'Table 16 09'!C81-'Table 16 - Financial Aid Aw 08'!C81</f>
        <v>27451</v>
      </c>
      <c r="D81" s="66">
        <f>'Table 16 09'!D81-'Table 16 - Financial Aid Aw 08'!D81</f>
        <v>3294982</v>
      </c>
      <c r="E81" s="66">
        <f>'Table 16 09'!E81-'Table 16 - Financial Aid Aw 08'!E81</f>
        <v>-2234</v>
      </c>
      <c r="F81" s="66">
        <f>'Table 16 09'!F81-'Table 16 - Financial Aid Aw 08'!F81</f>
        <v>-134298</v>
      </c>
      <c r="G81" s="66">
        <f>'Table 16 09'!G81-'Table 16 - Financial Aid Aw 08'!G81</f>
        <v>275264.36000000034</v>
      </c>
      <c r="H81" s="66">
        <f>'Table 16 09'!H81-'Table 16 - Financial Aid Aw 08'!H81</f>
        <v>-1500</v>
      </c>
      <c r="I81" s="66">
        <f>'Table 16 09'!I81-'Table 16 - Financial Aid Aw 08'!I81</f>
        <v>-6132332.5</v>
      </c>
      <c r="J81" s="66">
        <f>'Table 16 09'!J81-'Table 16 - Financial Aid Aw 08'!J81</f>
        <v>12917671.5</v>
      </c>
      <c r="K81" s="66">
        <f>'Table 16 09'!K81-'Table 16 - Financial Aid Aw 08'!K81</f>
        <v>25667883.159999996</v>
      </c>
    </row>
    <row r="82" spans="1:12" ht="12.75" customHeight="1">
      <c r="A82" s="75" t="s">
        <v>61</v>
      </c>
      <c r="B82" s="66">
        <f>'Table 16 09'!B82-'Table 16 - Financial Aid Aw 08'!B82</f>
        <v>2382666</v>
      </c>
      <c r="C82" s="66">
        <f>'Table 16 09'!C82-'Table 16 - Financial Aid Aw 08'!C82</f>
        <v>97730</v>
      </c>
      <c r="D82" s="66">
        <f>'Table 16 09'!D82-'Table 16 - Financial Aid Aw 08'!D82</f>
        <v>1328943</v>
      </c>
      <c r="E82" s="66">
        <f>'Table 16 09'!E82-'Table 16 - Financial Aid Aw 08'!E82</f>
        <v>0</v>
      </c>
      <c r="F82" s="66">
        <f>'Table 16 09'!F82-'Table 16 - Financial Aid Aw 08'!F82</f>
        <v>131058</v>
      </c>
      <c r="G82" s="66">
        <f>'Table 16 09'!G82-'Table 16 - Financial Aid Aw 08'!G82</f>
        <v>95498</v>
      </c>
      <c r="H82" s="66">
        <f>'Table 16 09'!H82-'Table 16 - Financial Aid Aw 08'!H82</f>
        <v>-2000</v>
      </c>
      <c r="I82" s="66">
        <f>'Table 16 09'!I82-'Table 16 - Financial Aid Aw 08'!I82</f>
        <v>690761</v>
      </c>
      <c r="J82" s="66">
        <f>'Table 16 09'!J82-'Table 16 - Financial Aid Aw 08'!J82</f>
        <v>1707325</v>
      </c>
      <c r="K82" s="66">
        <f>'Table 16 09'!K82-'Table 16 - Financial Aid Aw 08'!K82</f>
        <v>4628926</v>
      </c>
    </row>
    <row r="83" spans="1:12" ht="12.75" customHeight="1">
      <c r="A83" s="75" t="s">
        <v>62</v>
      </c>
      <c r="B83" s="66">
        <f>'Table 16 09'!B83-'Table 16 - Financial Aid Aw 08'!B83</f>
        <v>1104495</v>
      </c>
      <c r="C83" s="66">
        <f>'Table 16 09'!C83-'Table 16 - Financial Aid Aw 08'!C83</f>
        <v>-12263</v>
      </c>
      <c r="D83" s="66">
        <f>'Table 16 09'!D83-'Table 16 - Financial Aid Aw 08'!D83</f>
        <v>1992533</v>
      </c>
      <c r="E83" s="66">
        <f>'Table 16 09'!E83-'Table 16 - Financial Aid Aw 08'!E83</f>
        <v>0</v>
      </c>
      <c r="F83" s="66">
        <f>'Table 16 09'!F83-'Table 16 - Financial Aid Aw 08'!F83</f>
        <v>-129494</v>
      </c>
      <c r="G83" s="66">
        <f>'Table 16 09'!G83-'Table 16 - Financial Aid Aw 08'!G83</f>
        <v>7911</v>
      </c>
      <c r="H83" s="66">
        <f>'Table 16 09'!H83-'Table 16 - Financial Aid Aw 08'!H83</f>
        <v>-4000</v>
      </c>
      <c r="I83" s="66">
        <f>'Table 16 09'!I83-'Table 16 - Financial Aid Aw 08'!I83</f>
        <v>-628146</v>
      </c>
      <c r="J83" s="66">
        <f>'Table 16 09'!J83-'Table 16 - Financial Aid Aw 08'!J83</f>
        <v>1113770</v>
      </c>
      <c r="K83" s="66">
        <f>'Table 16 09'!K83-'Table 16 - Financial Aid Aw 08'!K83</f>
        <v>2347299</v>
      </c>
    </row>
    <row r="84" spans="1:12" ht="12.75" customHeight="1">
      <c r="A84" s="75" t="s">
        <v>63</v>
      </c>
      <c r="B84" s="66">
        <f>'Table 16 09'!B84-'Table 16 - Financial Aid Aw 08'!B84</f>
        <v>313647</v>
      </c>
      <c r="C84" s="66">
        <f>'Table 16 09'!C84-'Table 16 - Financial Aid Aw 08'!C84</f>
        <v>136940</v>
      </c>
      <c r="D84" s="66">
        <f>'Table 16 09'!D84-'Table 16 - Financial Aid Aw 08'!D84</f>
        <v>1257324</v>
      </c>
      <c r="E84" s="66">
        <f>'Table 16 09'!E84-'Table 16 - Financial Aid Aw 08'!E84</f>
        <v>6860</v>
      </c>
      <c r="F84" s="66">
        <f>'Table 16 09'!F84-'Table 16 - Financial Aid Aw 08'!F84</f>
        <v>-48426</v>
      </c>
      <c r="G84" s="66">
        <f>'Table 16 09'!G84-'Table 16 - Financial Aid Aw 08'!G84</f>
        <v>156271</v>
      </c>
      <c r="H84" s="66">
        <f>'Table 16 09'!H84-'Table 16 - Financial Aid Aw 08'!H84</f>
        <v>0</v>
      </c>
      <c r="I84" s="66">
        <f>'Table 16 09'!I84-'Table 16 - Financial Aid Aw 08'!I84</f>
        <v>-579772</v>
      </c>
      <c r="J84" s="66">
        <f>'Table 16 09'!J84-'Table 16 - Financial Aid Aw 08'!J84</f>
        <v>-4021048</v>
      </c>
      <c r="K84" s="66">
        <f>'Table 16 09'!K84-'Table 16 - Financial Aid Aw 08'!K84</f>
        <v>863173</v>
      </c>
    </row>
    <row r="85" spans="1:12" ht="12.75" customHeight="1">
      <c r="A85" s="75" t="s">
        <v>24</v>
      </c>
      <c r="B85" s="97">
        <v>730561133.77999997</v>
      </c>
      <c r="C85" s="97">
        <v>3898956.39</v>
      </c>
      <c r="D85" s="97">
        <v>440144424.63</v>
      </c>
      <c r="E85" s="96">
        <v>2887142</v>
      </c>
      <c r="F85" s="96">
        <v>44956253.489999995</v>
      </c>
      <c r="G85" s="97">
        <v>40944653.849999994</v>
      </c>
      <c r="H85" s="70">
        <v>63652</v>
      </c>
      <c r="I85" s="96">
        <v>96914549.680000007</v>
      </c>
      <c r="J85" s="97">
        <v>545548589.45000005</v>
      </c>
      <c r="K85" s="70">
        <v>1308229397.96</v>
      </c>
      <c r="L85" s="20"/>
    </row>
    <row r="86" spans="1:12" ht="12.75" customHeight="1">
      <c r="B86" s="71"/>
      <c r="C86" s="32"/>
      <c r="D86" s="32"/>
      <c r="E86" s="32"/>
      <c r="F86" s="32"/>
      <c r="G86" s="32"/>
      <c r="H86" s="32"/>
      <c r="I86" s="32"/>
      <c r="J86" s="32"/>
      <c r="K86" s="33"/>
    </row>
    <row r="87" spans="1:12" ht="54.75" customHeight="1">
      <c r="A87" s="81" t="s">
        <v>64</v>
      </c>
      <c r="B87" s="71"/>
      <c r="C87" s="32"/>
      <c r="D87" s="32"/>
      <c r="E87" s="32"/>
      <c r="F87" s="32"/>
      <c r="G87" s="32"/>
      <c r="H87" s="32"/>
      <c r="I87" s="32"/>
      <c r="J87" s="38"/>
    </row>
    <row r="88" spans="1:12" ht="12.75" customHeight="1">
      <c r="A88" s="81"/>
      <c r="B88" s="71"/>
      <c r="C88" s="32"/>
      <c r="D88" s="32"/>
      <c r="E88" s="32"/>
      <c r="F88" s="32"/>
      <c r="G88" s="32"/>
      <c r="H88" s="32"/>
      <c r="I88" s="38"/>
      <c r="J88" s="39"/>
      <c r="K88" s="20"/>
    </row>
    <row r="89" spans="1:12" ht="12.75" customHeight="1">
      <c r="A89" s="75" t="s">
        <v>65</v>
      </c>
      <c r="B89" s="66">
        <f>'Table 16 09'!B89-'Table 16 - Financial Aid Aw 08'!B89</f>
        <v>243757</v>
      </c>
      <c r="C89" s="66">
        <f>'Table 16 09'!C89-'Table 16 - Financial Aid Aw 08'!C89</f>
        <v>5914</v>
      </c>
      <c r="D89" s="66">
        <f>'Table 16 09'!D89-'Table 16 - Financial Aid Aw 08'!D89</f>
        <v>423438</v>
      </c>
      <c r="E89" s="66">
        <f>'Table 16 09'!E89-'Table 16 - Financial Aid Aw 08'!E89</f>
        <v>0</v>
      </c>
      <c r="F89" s="66">
        <f>'Table 16 09'!F89-'Table 16 - Financial Aid Aw 08'!F89</f>
        <v>16659</v>
      </c>
      <c r="G89" s="66">
        <f>'Table 16 09'!G89-'Table 16 - Financial Aid Aw 08'!G89</f>
        <v>-17829</v>
      </c>
      <c r="H89" s="66">
        <f>'Table 16 09'!H89-'Table 16 - Financial Aid Aw 08'!H89</f>
        <v>0</v>
      </c>
      <c r="I89" s="66">
        <f>'Table 16 09'!I89-'Table 16 - Financial Aid Aw 08'!I89</f>
        <v>-41275</v>
      </c>
      <c r="J89" s="66">
        <f>'Table 16 09'!J89-'Table 16 - Financial Aid Aw 08'!J89</f>
        <v>373054</v>
      </c>
      <c r="K89" s="66">
        <f>'Table 16 09'!K89-'Table 16 - Financial Aid Aw 08'!K89</f>
        <v>624750</v>
      </c>
    </row>
    <row r="90" spans="1:12" ht="12.75" customHeight="1">
      <c r="A90" s="75" t="s">
        <v>66</v>
      </c>
      <c r="B90" s="66">
        <f>'Table 16 09'!B90-'Table 16 - Financial Aid Aw 08'!B90</f>
        <v>1565639</v>
      </c>
      <c r="C90" s="66">
        <f>'Table 16 09'!C90-'Table 16 - Financial Aid Aw 08'!C90</f>
        <v>-4699</v>
      </c>
      <c r="D90" s="66">
        <f>'Table 16 09'!D90-'Table 16 - Financial Aid Aw 08'!D90</f>
        <v>41037</v>
      </c>
      <c r="E90" s="66">
        <f>'Table 16 09'!E90-'Table 16 - Financial Aid Aw 08'!E90</f>
        <v>0</v>
      </c>
      <c r="F90" s="66">
        <f>'Table 16 09'!F90-'Table 16 - Financial Aid Aw 08'!F90</f>
        <v>0</v>
      </c>
      <c r="G90" s="66">
        <f>'Table 16 09'!G90-'Table 16 - Financial Aid Aw 08'!G90</f>
        <v>27258.070000000007</v>
      </c>
      <c r="H90" s="66">
        <f>'Table 16 09'!H90-'Table 16 - Financial Aid Aw 08'!H90</f>
        <v>0</v>
      </c>
      <c r="I90" s="66">
        <f>'Table 16 09'!I90-'Table 16 - Financial Aid Aw 08'!I90</f>
        <v>47612</v>
      </c>
      <c r="J90" s="66">
        <f>'Table 16 09'!J90-'Table 16 - Financial Aid Aw 08'!J90</f>
        <v>414903</v>
      </c>
      <c r="K90" s="66">
        <f>'Table 16 09'!K90-'Table 16 - Financial Aid Aw 08'!K90</f>
        <v>1681546.07</v>
      </c>
      <c r="L90" s="1"/>
    </row>
    <row r="91" spans="1:12" ht="12.75" customHeight="1">
      <c r="A91" s="75" t="s">
        <v>24</v>
      </c>
      <c r="B91" s="70">
        <v>2769105</v>
      </c>
      <c r="C91" s="31">
        <v>21164</v>
      </c>
      <c r="D91" s="31">
        <v>2080940</v>
      </c>
      <c r="E91" s="31">
        <v>0</v>
      </c>
      <c r="F91" s="31">
        <v>251057</v>
      </c>
      <c r="G91" s="31">
        <v>247480.93</v>
      </c>
      <c r="H91" s="31">
        <v>0</v>
      </c>
      <c r="I91" s="31">
        <v>1254884</v>
      </c>
      <c r="J91" s="31">
        <v>3109454</v>
      </c>
      <c r="K91" s="31">
        <v>6603466.9299999997</v>
      </c>
    </row>
    <row r="92" spans="1:12" ht="12.75" customHeight="1">
      <c r="B92" s="70"/>
      <c r="C92" s="31"/>
      <c r="D92" s="31"/>
      <c r="E92" s="31"/>
      <c r="F92" s="31"/>
      <c r="G92" s="31"/>
      <c r="H92" s="31"/>
      <c r="I92" s="31"/>
      <c r="J92" s="31"/>
      <c r="K92" s="34"/>
    </row>
    <row r="93" spans="1:12" ht="22.5" customHeight="1">
      <c r="A93" s="77" t="s">
        <v>67</v>
      </c>
      <c r="B93" s="70">
        <v>733330238.77999997</v>
      </c>
      <c r="C93" s="31">
        <v>3920120.39</v>
      </c>
      <c r="D93" s="31">
        <v>442225364.63</v>
      </c>
      <c r="E93" s="31">
        <v>2887142</v>
      </c>
      <c r="F93" s="31">
        <v>45207310.489999995</v>
      </c>
      <c r="G93" s="31">
        <v>41192134.779999994</v>
      </c>
      <c r="H93" s="31">
        <v>63652</v>
      </c>
      <c r="I93" s="31">
        <v>98169433.680000007</v>
      </c>
      <c r="J93" s="31">
        <v>548658043.45000005</v>
      </c>
      <c r="K93" s="31">
        <v>1314832864.8900001</v>
      </c>
    </row>
    <row r="94" spans="1:12" ht="12.75" customHeight="1">
      <c r="B94" s="70"/>
      <c r="C94" s="31"/>
      <c r="D94" s="31"/>
      <c r="E94" s="31"/>
      <c r="F94" s="31"/>
      <c r="G94" s="31"/>
      <c r="H94" s="31"/>
      <c r="I94" s="31"/>
      <c r="J94" s="31"/>
      <c r="K94" s="34"/>
    </row>
    <row r="95" spans="1:12" ht="12.75" customHeight="1" thickBot="1">
      <c r="A95" s="73" t="s">
        <v>68</v>
      </c>
      <c r="B95" s="92">
        <v>1575114960.01</v>
      </c>
      <c r="C95" s="93">
        <v>6444175.2699999996</v>
      </c>
      <c r="D95" s="93">
        <v>708257214.68999994</v>
      </c>
      <c r="E95" s="93">
        <v>5978028</v>
      </c>
      <c r="F95" s="93">
        <v>128514556.27</v>
      </c>
      <c r="G95" s="93">
        <v>119029739.44999999</v>
      </c>
      <c r="H95" s="93">
        <v>238019</v>
      </c>
      <c r="I95" s="93">
        <v>189915914.84000003</v>
      </c>
      <c r="J95" s="93">
        <f>SUM(J93,J46)</f>
        <v>782390695.59000003</v>
      </c>
      <c r="K95" s="93">
        <f>SUM(K93,K46)</f>
        <v>1733000138.8200002</v>
      </c>
    </row>
    <row r="96" spans="1:12" ht="12.75" customHeight="1" thickTop="1">
      <c r="A96" s="72" t="s">
        <v>38</v>
      </c>
      <c r="B96" s="20"/>
      <c r="C96" s="20"/>
      <c r="D96" s="84"/>
      <c r="E96" s="20"/>
      <c r="F96" s="20"/>
      <c r="G96" s="20"/>
      <c r="H96" s="20"/>
      <c r="I96" s="20"/>
    </row>
    <row r="97" spans="1:1" ht="12.75" customHeight="1">
      <c r="A97" s="72" t="s">
        <v>69</v>
      </c>
    </row>
    <row r="98" spans="1:1" ht="12.75" customHeight="1"/>
    <row r="99" spans="1:1" ht="12.75" customHeight="1"/>
    <row r="100" spans="1:1" ht="12.75" customHeight="1"/>
    <row r="101" spans="1:1" ht="12.75" customHeight="1"/>
    <row r="102" spans="1:1" ht="12.75" customHeight="1"/>
    <row r="103" spans="1:1" ht="12.75" customHeight="1"/>
    <row r="104" spans="1:1" ht="12.75" customHeight="1"/>
    <row r="105" spans="1:1" ht="12.75" customHeight="1"/>
    <row r="106" spans="1:1" ht="12.75" customHeight="1"/>
    <row r="107" spans="1:1" ht="12.75" customHeight="1"/>
    <row r="108" spans="1:1" ht="12.75" customHeight="1"/>
    <row r="109" spans="1:1" ht="12.75" customHeight="1"/>
    <row r="110" spans="1:1" ht="12.75" customHeight="1"/>
    <row r="111" spans="1:1" ht="12.75" customHeight="1"/>
    <row r="112" spans="1:1" ht="12.75" customHeight="1"/>
    <row r="113" spans="2:256" s="75" customFormat="1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2:256" s="75" customFormat="1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2:256" s="75" customFormat="1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2:256" s="75" customFormat="1" ht="12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2:256" s="75" customFormat="1" ht="12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2:256" s="75" customFormat="1" ht="12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2:256" s="75" customFormat="1" ht="12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2:256" s="75" customFormat="1" ht="12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2:256" s="75" customFormat="1" ht="12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2:256" s="75" customFormat="1" ht="12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2:256" s="75" customFormat="1" ht="12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2:256" s="75" customFormat="1" ht="12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2:256" s="75" customFormat="1" ht="12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2:256" s="75" customFormat="1" ht="12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2:256" s="75" customFormat="1" ht="12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2:256" s="75" customFormat="1" ht="12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2:256" s="75" customFormat="1" ht="12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2:256" s="75" customFormat="1" ht="12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2:256" s="75" customFormat="1" ht="12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2:256" s="75" customFormat="1" ht="12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2:256" s="75" customFormat="1" ht="12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2:256" s="75" customFormat="1" ht="12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2:256" s="75" customFormat="1" ht="12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2:256" s="75" customFormat="1" ht="12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2:256" s="75" customFormat="1" ht="12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2:256" s="75" customFormat="1" ht="12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2:256" s="75" customFormat="1" ht="12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2:256" s="75" customFormat="1" ht="12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2:256" s="75" customFormat="1" ht="12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2:256" s="75" customFormat="1" ht="12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2:256" s="75" customFormat="1" ht="12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2:256" s="75" customFormat="1" ht="12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2:256" s="75" customFormat="1" ht="12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2:256" s="75" customFormat="1" ht="12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2:256" s="75" customFormat="1" ht="12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2:256" s="75" customFormat="1" ht="12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2:256" s="75" customFormat="1" ht="12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2:256" s="75" customFormat="1" ht="12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2:256" s="75" customFormat="1" ht="12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2:256" s="75" customFormat="1" ht="12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2:256" s="75" customFormat="1" ht="12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2:256" s="75" customFormat="1" ht="12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2:256" s="75" customFormat="1" ht="12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2:256" s="75" customFormat="1" ht="12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2:256" s="75" customFormat="1" ht="12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2:256" s="75" customFormat="1" ht="12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2:256" s="75" customFormat="1" ht="12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2:256" s="75" customFormat="1" ht="12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2:256" s="75" customFormat="1" ht="12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2:256" s="75" customFormat="1" ht="12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2:256" s="75" customFormat="1" ht="12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2:256" s="75" customFormat="1" ht="12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2:256" s="75" customFormat="1" ht="12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2:256" s="75" customFormat="1" ht="12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2:256" s="75" customFormat="1" ht="12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2:256" s="75" customFormat="1" ht="12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2:256" s="75" customFormat="1" ht="12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2:256" s="75" customFormat="1" ht="12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2:256" s="75" customFormat="1" ht="12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2:256" s="75" customFormat="1" ht="12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2:256" s="75" customFormat="1" ht="12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2:256" s="75" customFormat="1" ht="12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2:256" s="75" customFormat="1" ht="12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</sheetData>
  <pageMargins left="0.9" right="0.5" top="0.25" bottom="0.25" header="0.42" footer="0.21"/>
  <pageSetup scale="75" orientation="landscape" r:id="rId1"/>
  <headerFooter alignWithMargins="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175"/>
  <sheetViews>
    <sheetView showOutlineSymbols="0" zoomScaleNormal="10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C40" sqref="C40"/>
    </sheetView>
  </sheetViews>
  <sheetFormatPr defaultColWidth="15.796875" defaultRowHeight="11.25"/>
  <cols>
    <col min="1" max="1" width="33.796875" style="75" customWidth="1"/>
    <col min="2" max="2" width="18.59765625" style="2" customWidth="1"/>
    <col min="3" max="3" width="15" style="2" customWidth="1"/>
    <col min="4" max="4" width="19" style="2" customWidth="1"/>
    <col min="5" max="5" width="13.796875" style="2" customWidth="1"/>
    <col min="6" max="6" width="15" style="2" customWidth="1"/>
    <col min="7" max="7" width="27.59765625" style="2" customWidth="1"/>
    <col min="8" max="8" width="13.59765625" style="2" customWidth="1"/>
    <col min="9" max="9" width="18.796875" style="2" customWidth="1"/>
    <col min="10" max="10" width="25.796875" style="2" customWidth="1"/>
    <col min="11" max="11" width="20.59765625" style="2" customWidth="1"/>
    <col min="12" max="16384" width="15.796875" style="2"/>
  </cols>
  <sheetData>
    <row r="1" spans="1:16" ht="12.75" customHeight="1">
      <c r="A1" s="61" t="s">
        <v>70</v>
      </c>
      <c r="B1" s="20"/>
    </row>
    <row r="2" spans="1:16" ht="12.75" customHeight="1">
      <c r="A2" s="61" t="s">
        <v>89</v>
      </c>
      <c r="B2" s="20"/>
    </row>
    <row r="3" spans="1:16" ht="12.75" customHeight="1" thickBot="1">
      <c r="A3" s="62"/>
      <c r="B3" s="62"/>
      <c r="C3" s="8"/>
      <c r="D3" s="8"/>
      <c r="E3" s="8"/>
      <c r="F3" s="8"/>
      <c r="G3" s="8"/>
      <c r="H3" s="8"/>
      <c r="I3" s="8"/>
      <c r="J3" s="8"/>
      <c r="K3" s="8"/>
    </row>
    <row r="4" spans="1:16" s="54" customFormat="1" ht="12.75" customHeight="1" thickTop="1">
      <c r="A4" s="74"/>
      <c r="B4" s="56" t="s">
        <v>74</v>
      </c>
      <c r="C4" s="56"/>
      <c r="D4" s="55" t="s">
        <v>72</v>
      </c>
      <c r="E4" s="56"/>
      <c r="F4" s="57"/>
      <c r="G4" s="55" t="s">
        <v>73</v>
      </c>
      <c r="H4" s="56"/>
      <c r="I4" s="58" t="s">
        <v>86</v>
      </c>
      <c r="J4" s="55" t="s">
        <v>75</v>
      </c>
      <c r="K4" s="59"/>
      <c r="L4" s="60"/>
      <c r="M4" s="60"/>
      <c r="N4" s="60"/>
      <c r="O4" s="60"/>
      <c r="P4" s="60"/>
    </row>
    <row r="5" spans="1:16" ht="12.75" customHeight="1">
      <c r="B5" s="53"/>
      <c r="C5" s="7"/>
      <c r="E5" s="8"/>
      <c r="F5" s="9"/>
      <c r="H5" s="10"/>
      <c r="I5" s="11" t="s">
        <v>80</v>
      </c>
      <c r="J5" s="12"/>
      <c r="K5" s="6"/>
      <c r="L5" s="4"/>
      <c r="M5" s="4"/>
      <c r="N5" s="4"/>
      <c r="O5" s="4"/>
      <c r="P5" s="4"/>
    </row>
    <row r="6" spans="1:16" ht="12.75" customHeight="1">
      <c r="B6" s="63"/>
      <c r="C6" s="13"/>
      <c r="D6" s="11" t="s">
        <v>80</v>
      </c>
      <c r="E6" s="14"/>
      <c r="F6" s="15"/>
      <c r="G6" s="16"/>
      <c r="H6" s="17"/>
      <c r="I6" s="5" t="s">
        <v>81</v>
      </c>
      <c r="J6" s="18"/>
      <c r="K6" s="19"/>
      <c r="L6" s="4"/>
      <c r="M6" s="4"/>
      <c r="N6" s="4"/>
      <c r="O6" s="4"/>
      <c r="P6" s="4"/>
    </row>
    <row r="7" spans="1:16" s="20" customFormat="1" ht="12.75" customHeight="1">
      <c r="A7" s="75"/>
      <c r="B7" s="64"/>
      <c r="C7" s="5" t="s">
        <v>1</v>
      </c>
      <c r="D7" s="5" t="s">
        <v>81</v>
      </c>
      <c r="E7" s="21"/>
      <c r="F7" s="21"/>
      <c r="G7" s="5"/>
      <c r="H7" s="5" t="s">
        <v>1</v>
      </c>
      <c r="I7" s="5" t="s">
        <v>82</v>
      </c>
      <c r="J7" s="22"/>
      <c r="K7" s="22"/>
      <c r="L7" s="23"/>
      <c r="M7" s="23"/>
      <c r="N7" s="23"/>
      <c r="O7" s="23"/>
      <c r="P7" s="23"/>
    </row>
    <row r="8" spans="1:16" ht="12.75" customHeight="1">
      <c r="B8" s="64"/>
      <c r="C8" s="5" t="s">
        <v>2</v>
      </c>
      <c r="D8" s="5" t="s">
        <v>3</v>
      </c>
      <c r="E8" s="21"/>
      <c r="F8" s="21"/>
      <c r="G8" s="5" t="s">
        <v>4</v>
      </c>
      <c r="H8" s="5" t="s">
        <v>2</v>
      </c>
      <c r="I8" s="5" t="s">
        <v>78</v>
      </c>
      <c r="J8" s="5" t="s">
        <v>83</v>
      </c>
      <c r="K8" s="24" t="s">
        <v>5</v>
      </c>
      <c r="L8" s="4"/>
      <c r="M8" s="4"/>
      <c r="N8" s="4"/>
      <c r="O8" s="4"/>
      <c r="P8" s="4"/>
    </row>
    <row r="9" spans="1:16" s="89" customFormat="1" ht="12.75" customHeight="1">
      <c r="A9" s="85" t="s">
        <v>6</v>
      </c>
      <c r="B9" s="86" t="s">
        <v>7</v>
      </c>
      <c r="C9" s="27" t="s">
        <v>8</v>
      </c>
      <c r="D9" s="27" t="s">
        <v>9</v>
      </c>
      <c r="E9" s="27" t="s">
        <v>10</v>
      </c>
      <c r="F9" s="27" t="s">
        <v>11</v>
      </c>
      <c r="G9" s="27" t="s">
        <v>0</v>
      </c>
      <c r="H9" s="27" t="s">
        <v>8</v>
      </c>
      <c r="I9" s="87" t="s">
        <v>79</v>
      </c>
      <c r="J9" s="26" t="s">
        <v>12</v>
      </c>
      <c r="K9" s="27" t="s">
        <v>12</v>
      </c>
      <c r="L9" s="88"/>
      <c r="M9" s="88"/>
      <c r="N9" s="88"/>
      <c r="O9" s="88"/>
      <c r="P9" s="88"/>
    </row>
    <row r="10" spans="1:16" s="20" customFormat="1" ht="12.75" customHeight="1">
      <c r="A10" s="75"/>
      <c r="B10" s="8"/>
      <c r="C10" s="21"/>
      <c r="D10" s="21"/>
      <c r="E10" s="21"/>
      <c r="F10" s="21"/>
      <c r="G10" s="21"/>
      <c r="H10" s="21"/>
      <c r="I10" s="21"/>
      <c r="J10" s="28"/>
      <c r="K10" s="52"/>
      <c r="L10" s="23"/>
      <c r="M10" s="23"/>
      <c r="N10" s="23"/>
      <c r="O10" s="23"/>
      <c r="P10" s="23"/>
    </row>
    <row r="11" spans="1:16" s="20" customFormat="1" ht="33.75" customHeight="1">
      <c r="A11" s="76" t="s">
        <v>13</v>
      </c>
      <c r="B11" s="8"/>
      <c r="C11" s="21"/>
      <c r="D11" s="21"/>
      <c r="E11" s="21"/>
      <c r="F11" s="21"/>
      <c r="G11" s="21"/>
      <c r="H11" s="21"/>
      <c r="I11" s="21"/>
      <c r="J11" s="21"/>
      <c r="K11" s="22"/>
    </row>
    <row r="12" spans="1:16" s="20" customFormat="1" ht="12.75" customHeight="1">
      <c r="A12" s="77"/>
      <c r="B12" s="8"/>
      <c r="C12" s="21"/>
      <c r="D12" s="21"/>
      <c r="E12" s="21"/>
      <c r="F12" s="21"/>
      <c r="G12" s="21"/>
      <c r="H12" s="21"/>
      <c r="I12" s="21"/>
      <c r="J12" s="21"/>
      <c r="K12" s="22"/>
    </row>
    <row r="13" spans="1:16" ht="12.75" customHeight="1">
      <c r="A13" s="75" t="s">
        <v>14</v>
      </c>
      <c r="B13" s="66">
        <v>28414873</v>
      </c>
      <c r="C13" s="37">
        <v>0</v>
      </c>
      <c r="D13" s="37">
        <v>920387</v>
      </c>
      <c r="E13" s="37">
        <v>0</v>
      </c>
      <c r="F13" s="37">
        <v>60000</v>
      </c>
      <c r="G13" s="37">
        <v>414232</v>
      </c>
      <c r="H13" s="37">
        <v>2000</v>
      </c>
      <c r="I13" s="37">
        <v>42700</v>
      </c>
      <c r="J13" s="37">
        <v>8847330</v>
      </c>
      <c r="K13" s="43">
        <v>2625474</v>
      </c>
    </row>
    <row r="14" spans="1:16" ht="12.75" customHeight="1">
      <c r="A14" s="75" t="s">
        <v>15</v>
      </c>
      <c r="B14" s="66">
        <v>15912124</v>
      </c>
      <c r="C14" s="37">
        <v>0</v>
      </c>
      <c r="D14" s="37">
        <v>3094818</v>
      </c>
      <c r="E14" s="37">
        <v>0</v>
      </c>
      <c r="F14" s="31">
        <v>579070</v>
      </c>
      <c r="G14" s="31">
        <v>968765</v>
      </c>
      <c r="H14" s="30">
        <v>2000</v>
      </c>
      <c r="I14" s="31">
        <v>896040</v>
      </c>
      <c r="J14" s="31">
        <v>10329666</v>
      </c>
      <c r="K14" s="40">
        <v>17864560</v>
      </c>
    </row>
    <row r="15" spans="1:16" ht="12.75" customHeight="1">
      <c r="A15" s="75" t="s">
        <v>16</v>
      </c>
      <c r="B15" s="66">
        <v>20729742</v>
      </c>
      <c r="C15" s="37">
        <v>0</v>
      </c>
      <c r="D15" s="37">
        <v>5467044</v>
      </c>
      <c r="E15" s="37">
        <v>0</v>
      </c>
      <c r="F15" s="37">
        <v>803561</v>
      </c>
      <c r="G15" s="37">
        <v>1903148</v>
      </c>
      <c r="H15" s="37">
        <v>2000</v>
      </c>
      <c r="I15" s="37">
        <v>3377490</v>
      </c>
      <c r="J15" s="37">
        <v>14932399</v>
      </c>
      <c r="K15" s="40">
        <v>32161092</v>
      </c>
    </row>
    <row r="16" spans="1:16" ht="12.75" customHeight="1">
      <c r="A16" s="75" t="s">
        <v>76</v>
      </c>
      <c r="B16" s="66">
        <v>86296727</v>
      </c>
      <c r="C16" s="37">
        <v>142679</v>
      </c>
      <c r="D16" s="37">
        <v>26049004</v>
      </c>
      <c r="E16" s="37">
        <v>0</v>
      </c>
      <c r="F16" s="37">
        <v>8556976</v>
      </c>
      <c r="G16" s="37">
        <v>6963293</v>
      </c>
      <c r="H16" s="37">
        <v>29000</v>
      </c>
      <c r="I16" s="37">
        <v>10106951</v>
      </c>
      <c r="J16" s="37">
        <v>58111110</v>
      </c>
      <c r="K16" s="43">
        <v>137973951</v>
      </c>
    </row>
    <row r="17" spans="1:11" ht="12.75" customHeight="1">
      <c r="A17" s="75" t="s">
        <v>88</v>
      </c>
      <c r="B17" s="66">
        <v>21882201</v>
      </c>
      <c r="C17" s="37">
        <v>0</v>
      </c>
      <c r="D17" s="37">
        <v>20620802</v>
      </c>
      <c r="E17" s="37">
        <v>829949</v>
      </c>
      <c r="F17" s="37">
        <v>10470332</v>
      </c>
      <c r="G17" s="37">
        <v>3450249</v>
      </c>
      <c r="H17" s="37">
        <v>0</v>
      </c>
      <c r="I17" s="37">
        <v>9132123</v>
      </c>
      <c r="J17" s="37">
        <v>13830304</v>
      </c>
      <c r="K17" s="43">
        <v>66385656</v>
      </c>
    </row>
    <row r="18" spans="1:11" ht="12.75" customHeight="1">
      <c r="A18" s="75" t="s">
        <v>17</v>
      </c>
      <c r="B18" s="66">
        <v>23236479</v>
      </c>
      <c r="C18" s="37">
        <v>0</v>
      </c>
      <c r="D18" s="37">
        <v>5939366</v>
      </c>
      <c r="E18" s="37">
        <v>0</v>
      </c>
      <c r="F18" s="37">
        <v>1233676</v>
      </c>
      <c r="G18" s="37">
        <v>3562811</v>
      </c>
      <c r="H18" s="37">
        <v>0</v>
      </c>
      <c r="I18" s="37">
        <v>1758038</v>
      </c>
      <c r="J18" s="37">
        <v>14821541</v>
      </c>
      <c r="K18" s="43">
        <v>35729909</v>
      </c>
    </row>
    <row r="19" spans="1:11" ht="12.75" customHeight="1">
      <c r="A19" s="75" t="s">
        <v>18</v>
      </c>
      <c r="B19" s="66">
        <v>31582781</v>
      </c>
      <c r="C19" s="37">
        <v>216212</v>
      </c>
      <c r="D19" s="37">
        <v>14050111</v>
      </c>
      <c r="E19" s="37">
        <v>42900</v>
      </c>
      <c r="F19" s="37">
        <v>1582977</v>
      </c>
      <c r="G19" s="37">
        <v>2681015</v>
      </c>
      <c r="H19" s="37">
        <v>26500</v>
      </c>
      <c r="I19" s="37">
        <v>6710548</v>
      </c>
      <c r="J19" s="37">
        <v>21436778</v>
      </c>
      <c r="K19" s="43">
        <v>56893043</v>
      </c>
    </row>
    <row r="20" spans="1:11" ht="12.75" customHeight="1">
      <c r="A20" s="75" t="s">
        <v>19</v>
      </c>
      <c r="B20" s="66">
        <v>40419458.710000008</v>
      </c>
      <c r="C20" s="37">
        <v>0</v>
      </c>
      <c r="D20" s="37">
        <v>14565601.390000001</v>
      </c>
      <c r="E20" s="37">
        <v>0</v>
      </c>
      <c r="F20" s="37">
        <v>3098085</v>
      </c>
      <c r="G20" s="37">
        <v>3989029</v>
      </c>
      <c r="H20" s="37">
        <v>20000</v>
      </c>
      <c r="I20" s="37">
        <v>3559858</v>
      </c>
      <c r="J20" s="37">
        <v>23637156</v>
      </c>
      <c r="K20" s="43">
        <v>65671012</v>
      </c>
    </row>
    <row r="21" spans="1:11" ht="12.75" customHeight="1">
      <c r="A21" s="75" t="s">
        <v>20</v>
      </c>
      <c r="B21" s="66">
        <v>17884480</v>
      </c>
      <c r="C21" s="37">
        <v>123854</v>
      </c>
      <c r="D21" s="37">
        <v>21830187</v>
      </c>
      <c r="E21" s="37">
        <v>338690</v>
      </c>
      <c r="F21" s="37">
        <v>2139327</v>
      </c>
      <c r="G21" s="37">
        <v>4376081</v>
      </c>
      <c r="H21" s="37">
        <v>18500</v>
      </c>
      <c r="I21" s="37">
        <v>4097449</v>
      </c>
      <c r="J21" s="37">
        <v>12999668</v>
      </c>
      <c r="K21" s="43">
        <v>50666214</v>
      </c>
    </row>
    <row r="22" spans="1:11" ht="12.75" customHeight="1">
      <c r="A22" s="75" t="s">
        <v>85</v>
      </c>
      <c r="B22" s="66">
        <v>55936568</v>
      </c>
      <c r="C22" s="37">
        <v>281683</v>
      </c>
      <c r="D22" s="37">
        <v>11941113</v>
      </c>
      <c r="E22" s="37">
        <v>0</v>
      </c>
      <c r="F22" s="37">
        <v>2045873</v>
      </c>
      <c r="G22" s="37">
        <v>3945573</v>
      </c>
      <c r="H22" s="37">
        <v>0</v>
      </c>
      <c r="I22" s="37">
        <v>6804844</v>
      </c>
      <c r="J22" s="37">
        <v>32510764</v>
      </c>
      <c r="K22" s="43">
        <v>80673969</v>
      </c>
    </row>
    <row r="23" spans="1:11" ht="12.75" customHeight="1">
      <c r="A23" s="75" t="s">
        <v>21</v>
      </c>
      <c r="B23" s="66">
        <v>155104744</v>
      </c>
      <c r="C23" s="37">
        <v>776267</v>
      </c>
      <c r="D23" s="37">
        <v>87537511</v>
      </c>
      <c r="E23" s="37">
        <v>1620507</v>
      </c>
      <c r="F23" s="37">
        <v>37773708</v>
      </c>
      <c r="G23" s="37">
        <v>12657088</v>
      </c>
      <c r="H23" s="37">
        <v>49500</v>
      </c>
      <c r="I23" s="37">
        <v>22392661</v>
      </c>
      <c r="J23" s="37">
        <v>86624200</v>
      </c>
      <c r="K23" s="43">
        <v>317086219</v>
      </c>
    </row>
    <row r="24" spans="1:11" ht="12.75" customHeight="1">
      <c r="A24" s="75" t="s">
        <v>22</v>
      </c>
      <c r="B24" s="66">
        <v>107678186.78999999</v>
      </c>
      <c r="C24" s="37">
        <v>471723.5</v>
      </c>
      <c r="D24" s="37">
        <v>29074083.100000001</v>
      </c>
      <c r="E24" s="37">
        <v>258840</v>
      </c>
      <c r="F24" s="37">
        <v>7020989.2199999997</v>
      </c>
      <c r="G24" s="37">
        <v>3852378.36</v>
      </c>
      <c r="H24" s="37">
        <v>0</v>
      </c>
      <c r="I24" s="37">
        <v>10142775.460000001</v>
      </c>
      <c r="J24" s="37">
        <v>50871220.75</v>
      </c>
      <c r="K24" s="43">
        <v>158027252.93000001</v>
      </c>
    </row>
    <row r="25" spans="1:11" ht="12.75" customHeight="1">
      <c r="A25" s="75" t="s">
        <v>23</v>
      </c>
      <c r="B25" s="66">
        <v>76151669</v>
      </c>
      <c r="C25" s="37">
        <v>0</v>
      </c>
      <c r="D25" s="37">
        <v>16000047</v>
      </c>
      <c r="E25" s="37">
        <v>0</v>
      </c>
      <c r="F25" s="37">
        <v>6073184</v>
      </c>
      <c r="G25" s="37">
        <v>3209219</v>
      </c>
      <c r="H25" s="37">
        <v>20867</v>
      </c>
      <c r="I25" s="37">
        <v>8455252</v>
      </c>
      <c r="J25" s="37">
        <v>45236882</v>
      </c>
      <c r="K25" s="43">
        <v>109889371</v>
      </c>
    </row>
    <row r="26" spans="1:11" ht="12.75" customHeight="1">
      <c r="A26" s="77" t="s">
        <v>24</v>
      </c>
      <c r="B26" s="66">
        <v>681230033.5</v>
      </c>
      <c r="C26" s="37">
        <v>2012418.5</v>
      </c>
      <c r="D26" s="37">
        <v>257090074.48999998</v>
      </c>
      <c r="E26" s="37">
        <v>3090886</v>
      </c>
      <c r="F26" s="37">
        <v>81437758.219999999</v>
      </c>
      <c r="G26" s="37">
        <v>51972881.359999999</v>
      </c>
      <c r="H26" s="37">
        <v>170367</v>
      </c>
      <c r="I26" s="37">
        <v>87476729.460000008</v>
      </c>
      <c r="J26" s="37">
        <f>SUM(J13:J25)</f>
        <v>394189018.75</v>
      </c>
      <c r="K26" s="37">
        <f>SUM(K13:K25)</f>
        <v>1131647722.9300001</v>
      </c>
    </row>
    <row r="27" spans="1:11" ht="12.75" customHeight="1">
      <c r="B27" s="66"/>
      <c r="C27" s="32"/>
      <c r="D27" s="32"/>
      <c r="E27" s="32"/>
      <c r="F27" s="32"/>
      <c r="G27" s="32"/>
      <c r="H27" s="32"/>
      <c r="I27" s="32"/>
      <c r="J27" s="32"/>
      <c r="K27" s="41"/>
    </row>
    <row r="28" spans="1:11" ht="34.5" customHeight="1">
      <c r="A28" s="76" t="s">
        <v>25</v>
      </c>
      <c r="B28" s="66"/>
      <c r="C28" s="32"/>
      <c r="D28" s="32"/>
      <c r="E28" s="32"/>
      <c r="F28" s="32"/>
      <c r="G28" s="32"/>
      <c r="H28" s="32"/>
      <c r="I28" s="32"/>
      <c r="J28" s="32"/>
      <c r="K28" s="41"/>
    </row>
    <row r="29" spans="1:11" ht="12.75" customHeight="1">
      <c r="A29" s="77"/>
      <c r="B29" s="66"/>
      <c r="C29" s="32"/>
      <c r="D29" s="32"/>
      <c r="E29" s="32"/>
      <c r="F29" s="32"/>
      <c r="G29" s="32"/>
      <c r="H29" s="32"/>
      <c r="I29" s="32"/>
      <c r="J29" s="32"/>
      <c r="K29" s="41"/>
    </row>
    <row r="30" spans="1:11" ht="12.75" customHeight="1">
      <c r="A30" s="75" t="s">
        <v>26</v>
      </c>
      <c r="B30" s="66">
        <v>7906911</v>
      </c>
      <c r="C30" s="37">
        <v>45367</v>
      </c>
      <c r="D30" s="37">
        <v>598631</v>
      </c>
      <c r="E30" s="37">
        <v>0</v>
      </c>
      <c r="F30" s="37">
        <v>103702</v>
      </c>
      <c r="G30" s="37">
        <v>869328</v>
      </c>
      <c r="H30" s="37">
        <v>0</v>
      </c>
      <c r="I30" s="37">
        <v>105210</v>
      </c>
      <c r="J30" s="37">
        <v>6474707</v>
      </c>
      <c r="K30" s="43">
        <v>9629149</v>
      </c>
    </row>
    <row r="31" spans="1:11" ht="12.75" customHeight="1">
      <c r="A31" s="75" t="s">
        <v>27</v>
      </c>
      <c r="B31" s="66">
        <v>6656326</v>
      </c>
      <c r="C31" s="37">
        <v>0</v>
      </c>
      <c r="D31" s="37">
        <v>252955</v>
      </c>
      <c r="E31" s="37">
        <v>0</v>
      </c>
      <c r="F31" s="37">
        <v>136628</v>
      </c>
      <c r="G31" s="37">
        <v>1110510</v>
      </c>
      <c r="H31" s="37">
        <v>0</v>
      </c>
      <c r="I31" s="37">
        <v>150498</v>
      </c>
      <c r="J31" s="37">
        <v>4794547</v>
      </c>
      <c r="K31" s="43">
        <v>8314104</v>
      </c>
    </row>
    <row r="32" spans="1:11" ht="12.75" customHeight="1">
      <c r="A32" s="75" t="s">
        <v>28</v>
      </c>
      <c r="B32" s="66">
        <v>8274217</v>
      </c>
      <c r="C32" s="37">
        <v>0</v>
      </c>
      <c r="D32" s="37">
        <v>961112</v>
      </c>
      <c r="E32" s="37">
        <v>0</v>
      </c>
      <c r="F32" s="37">
        <v>378869</v>
      </c>
      <c r="G32" s="37">
        <v>1765290</v>
      </c>
      <c r="H32" s="37">
        <v>1000</v>
      </c>
      <c r="I32" s="37">
        <v>325442</v>
      </c>
      <c r="J32" s="37">
        <v>6723649</v>
      </c>
      <c r="K32" s="43">
        <v>11704930</v>
      </c>
    </row>
    <row r="33" spans="1:11" ht="12.75" customHeight="1">
      <c r="A33" s="75" t="s">
        <v>29</v>
      </c>
      <c r="B33" s="66">
        <v>3536713</v>
      </c>
      <c r="C33" s="37">
        <v>27625</v>
      </c>
      <c r="D33" s="37">
        <v>176305</v>
      </c>
      <c r="E33" s="37">
        <v>0</v>
      </c>
      <c r="F33" s="37">
        <v>0</v>
      </c>
      <c r="G33" s="37">
        <v>1997933</v>
      </c>
      <c r="H33" s="37">
        <v>0</v>
      </c>
      <c r="I33" s="37">
        <v>296287</v>
      </c>
      <c r="J33" s="37">
        <v>2468087</v>
      </c>
      <c r="K33" s="43">
        <v>6007238</v>
      </c>
    </row>
    <row r="34" spans="1:11" ht="12.75" customHeight="1">
      <c r="A34" s="72" t="s">
        <v>87</v>
      </c>
      <c r="B34" s="66">
        <v>24139816</v>
      </c>
      <c r="C34" s="37">
        <v>3700</v>
      </c>
      <c r="D34" s="37">
        <v>1690709</v>
      </c>
      <c r="E34" s="37">
        <v>0</v>
      </c>
      <c r="F34" s="37">
        <v>253422</v>
      </c>
      <c r="G34" s="37">
        <v>4662541</v>
      </c>
      <c r="H34" s="37">
        <v>0</v>
      </c>
      <c r="I34" s="37">
        <v>853552</v>
      </c>
      <c r="J34" s="95">
        <v>20424742</v>
      </c>
      <c r="K34" s="94">
        <v>30750188</v>
      </c>
    </row>
    <row r="35" spans="1:11" ht="12.75" customHeight="1">
      <c r="A35" s="75" t="s">
        <v>30</v>
      </c>
      <c r="B35" s="66">
        <v>7592274</v>
      </c>
      <c r="C35" s="37">
        <v>0</v>
      </c>
      <c r="D35" s="37">
        <v>718245</v>
      </c>
      <c r="E35" s="37">
        <v>0</v>
      </c>
      <c r="F35" s="37">
        <v>0</v>
      </c>
      <c r="G35" s="37">
        <v>1285322</v>
      </c>
      <c r="H35" s="37">
        <v>0</v>
      </c>
      <c r="I35" s="37">
        <v>255219</v>
      </c>
      <c r="J35" s="37">
        <v>6137123</v>
      </c>
      <c r="K35" s="43">
        <v>9851060</v>
      </c>
    </row>
    <row r="36" spans="1:11" ht="12.75" customHeight="1">
      <c r="A36" s="75" t="s">
        <v>31</v>
      </c>
      <c r="B36" s="66">
        <v>8020123</v>
      </c>
      <c r="C36" s="37">
        <v>0</v>
      </c>
      <c r="D36" s="37">
        <v>338513</v>
      </c>
      <c r="E36" s="37">
        <v>0</v>
      </c>
      <c r="F36" s="37">
        <v>0</v>
      </c>
      <c r="G36" s="37">
        <v>1913781</v>
      </c>
      <c r="H36" s="37">
        <v>0</v>
      </c>
      <c r="I36" s="37">
        <v>252210</v>
      </c>
      <c r="J36" s="37">
        <v>6590909</v>
      </c>
      <c r="K36" s="43">
        <v>10524627</v>
      </c>
    </row>
    <row r="37" spans="1:11" ht="12.75" customHeight="1">
      <c r="A37" s="72" t="s">
        <v>77</v>
      </c>
      <c r="B37" s="66">
        <v>5222584</v>
      </c>
      <c r="C37" s="37">
        <v>0</v>
      </c>
      <c r="D37" s="37">
        <v>486198</v>
      </c>
      <c r="E37" s="37">
        <v>0</v>
      </c>
      <c r="F37" s="37">
        <v>160365</v>
      </c>
      <c r="G37" s="37">
        <v>980178</v>
      </c>
      <c r="H37" s="37">
        <v>2000</v>
      </c>
      <c r="I37" s="37">
        <v>300846</v>
      </c>
      <c r="J37" s="37">
        <v>4693382</v>
      </c>
      <c r="K37" s="43">
        <v>7152171</v>
      </c>
    </row>
    <row r="38" spans="1:11" ht="12.75" customHeight="1">
      <c r="A38" s="75" t="s">
        <v>32</v>
      </c>
      <c r="B38" s="66">
        <v>4807576.32</v>
      </c>
      <c r="C38" s="37">
        <v>7122.38</v>
      </c>
      <c r="D38" s="37">
        <v>293308.40000000002</v>
      </c>
      <c r="E38" s="37">
        <v>0</v>
      </c>
      <c r="F38" s="37">
        <v>34042.559999999998</v>
      </c>
      <c r="G38" s="37">
        <v>696839.52</v>
      </c>
      <c r="H38" s="37">
        <v>0</v>
      </c>
      <c r="I38" s="37">
        <v>160213.01</v>
      </c>
      <c r="J38" s="37">
        <v>3944244.39</v>
      </c>
      <c r="K38" s="43">
        <v>5991980</v>
      </c>
    </row>
    <row r="39" spans="1:11" ht="12.75" customHeight="1">
      <c r="A39" s="75" t="s">
        <v>33</v>
      </c>
      <c r="B39" s="66">
        <v>25065160</v>
      </c>
      <c r="C39" s="37">
        <v>0</v>
      </c>
      <c r="D39" s="37">
        <v>513668</v>
      </c>
      <c r="E39" s="37">
        <v>0</v>
      </c>
      <c r="F39" s="37">
        <v>0</v>
      </c>
      <c r="G39" s="37">
        <v>3686442</v>
      </c>
      <c r="H39" s="37">
        <v>0</v>
      </c>
      <c r="I39" s="37">
        <v>483063</v>
      </c>
      <c r="J39" s="37">
        <v>19293668</v>
      </c>
      <c r="K39" s="43">
        <v>29748333</v>
      </c>
    </row>
    <row r="40" spans="1:11" ht="12.75" customHeight="1">
      <c r="A40" s="75" t="s">
        <v>35</v>
      </c>
      <c r="B40" s="66">
        <v>6375679</v>
      </c>
      <c r="C40" s="37">
        <v>40702</v>
      </c>
      <c r="D40" s="37">
        <v>520177</v>
      </c>
      <c r="E40" s="37">
        <v>0</v>
      </c>
      <c r="F40" s="37">
        <v>0</v>
      </c>
      <c r="G40" s="37">
        <v>1805822</v>
      </c>
      <c r="H40" s="37">
        <v>0</v>
      </c>
      <c r="I40" s="37">
        <v>133555</v>
      </c>
      <c r="J40" s="37">
        <v>5211155</v>
      </c>
      <c r="K40" s="43">
        <v>8835233</v>
      </c>
    </row>
    <row r="41" spans="1:11" ht="12.75" customHeight="1">
      <c r="A41" s="72" t="s">
        <v>84</v>
      </c>
      <c r="B41" s="66">
        <v>32939128</v>
      </c>
      <c r="C41" s="37">
        <v>387120</v>
      </c>
      <c r="D41" s="37">
        <v>1221394</v>
      </c>
      <c r="E41" s="37">
        <v>0</v>
      </c>
      <c r="F41" s="37">
        <v>744703</v>
      </c>
      <c r="G41" s="37">
        <v>2555968</v>
      </c>
      <c r="H41" s="37">
        <v>1000</v>
      </c>
      <c r="I41" s="37">
        <v>274474</v>
      </c>
      <c r="J41" s="37">
        <v>28729841</v>
      </c>
      <c r="K41" s="43">
        <v>37735667</v>
      </c>
    </row>
    <row r="42" spans="1:11" ht="12.75" customHeight="1">
      <c r="A42" s="75" t="s">
        <v>34</v>
      </c>
      <c r="B42" s="66">
        <v>11218735</v>
      </c>
      <c r="C42" s="37">
        <v>0</v>
      </c>
      <c r="D42" s="37">
        <v>584389</v>
      </c>
      <c r="E42" s="37">
        <v>0</v>
      </c>
      <c r="F42" s="37">
        <v>57756</v>
      </c>
      <c r="G42" s="37">
        <v>1313785</v>
      </c>
      <c r="H42" s="37">
        <v>0</v>
      </c>
      <c r="I42" s="37">
        <v>372353</v>
      </c>
      <c r="J42" s="37">
        <v>10937057</v>
      </c>
      <c r="K42" s="43">
        <v>13547018</v>
      </c>
    </row>
    <row r="43" spans="1:11" ht="12.75" customHeight="1">
      <c r="A43" s="75" t="s">
        <v>36</v>
      </c>
      <c r="B43" s="66">
        <v>8799445.4099999983</v>
      </c>
      <c r="C43" s="37">
        <v>0</v>
      </c>
      <c r="D43" s="37">
        <v>586171.16999999993</v>
      </c>
      <c r="E43" s="37">
        <v>0</v>
      </c>
      <c r="F43" s="37">
        <v>0</v>
      </c>
      <c r="G43" s="37">
        <v>1220983.79</v>
      </c>
      <c r="H43" s="37">
        <v>0</v>
      </c>
      <c r="I43" s="37">
        <v>306829.69</v>
      </c>
      <c r="J43" s="37">
        <v>7547693.9500000002</v>
      </c>
      <c r="K43" s="43">
        <v>10913430.060000001</v>
      </c>
    </row>
    <row r="44" spans="1:11" ht="12.75" customHeight="1">
      <c r="A44" s="72" t="s">
        <v>24</v>
      </c>
      <c r="B44" s="66">
        <v>160554687.72999999</v>
      </c>
      <c r="C44" s="37">
        <v>511636.38</v>
      </c>
      <c r="D44" s="37">
        <v>8941775.5700000003</v>
      </c>
      <c r="E44" s="37">
        <v>0</v>
      </c>
      <c r="F44" s="37">
        <v>1869487.56</v>
      </c>
      <c r="G44" s="37">
        <v>25864723.309999999</v>
      </c>
      <c r="H44" s="37">
        <v>4000</v>
      </c>
      <c r="I44" s="37">
        <v>4269751.6999999993</v>
      </c>
      <c r="J44" s="37">
        <f>SUM(J30:J43)</f>
        <v>133970805.34</v>
      </c>
      <c r="K44" s="37">
        <f>SUM(K30:K43)</f>
        <v>200705128.06</v>
      </c>
    </row>
    <row r="45" spans="1:11" ht="12.75" customHeight="1">
      <c r="A45" s="72"/>
      <c r="B45" s="66"/>
      <c r="C45" s="31"/>
      <c r="D45" s="31"/>
      <c r="E45" s="32"/>
      <c r="F45" s="31"/>
      <c r="G45" s="31"/>
      <c r="H45" s="31"/>
      <c r="I45" s="31"/>
      <c r="J45" s="31"/>
      <c r="K45" s="34"/>
    </row>
    <row r="46" spans="1:11" ht="12.75" customHeight="1" thickBot="1">
      <c r="A46" s="78" t="s">
        <v>37</v>
      </c>
      <c r="B46" s="67">
        <v>841784721.23000002</v>
      </c>
      <c r="C46" s="35">
        <v>2524054.88</v>
      </c>
      <c r="D46" s="35">
        <v>266031850.05999997</v>
      </c>
      <c r="E46" s="35">
        <v>3090886</v>
      </c>
      <c r="F46" s="35">
        <v>83307245.780000001</v>
      </c>
      <c r="G46" s="35">
        <v>77837604.670000002</v>
      </c>
      <c r="H46" s="35">
        <v>174367</v>
      </c>
      <c r="I46" s="35">
        <v>91746481.160000011</v>
      </c>
      <c r="J46" s="35">
        <f>SUM(J44,J26)</f>
        <v>528159824.09000003</v>
      </c>
      <c r="K46" s="35">
        <f>SUM(K44,K26)</f>
        <v>1332352850.99</v>
      </c>
    </row>
    <row r="47" spans="1:11" ht="12.75" customHeight="1" thickTop="1">
      <c r="A47" s="82" t="s">
        <v>38</v>
      </c>
      <c r="B47" s="83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2.75" customHeight="1">
      <c r="A48" s="61" t="s">
        <v>39</v>
      </c>
      <c r="B48" s="84"/>
      <c r="D48" s="36"/>
      <c r="E48" s="36"/>
      <c r="F48" s="36"/>
      <c r="I48" s="36"/>
      <c r="J48" s="36"/>
      <c r="K48" s="36"/>
    </row>
    <row r="49" spans="1:16" ht="12.75" customHeight="1">
      <c r="A49" s="61"/>
      <c r="B49" s="84"/>
      <c r="D49" s="36"/>
      <c r="E49" s="36"/>
      <c r="F49" s="36"/>
      <c r="I49" s="36"/>
      <c r="J49" s="36"/>
      <c r="K49" s="36"/>
    </row>
    <row r="50" spans="1:16" ht="12.75" customHeight="1">
      <c r="A50" s="61" t="s">
        <v>71</v>
      </c>
      <c r="B50" s="20"/>
    </row>
    <row r="51" spans="1:16" ht="12.75" customHeight="1">
      <c r="A51" s="61" t="s">
        <v>90</v>
      </c>
      <c r="B51" s="20"/>
      <c r="L51" s="4"/>
      <c r="M51" s="4"/>
      <c r="N51" s="4"/>
      <c r="O51" s="4"/>
      <c r="P51" s="4"/>
    </row>
    <row r="52" spans="1:16" ht="12.75" customHeight="1">
      <c r="A52" s="53"/>
      <c r="B52" s="53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O52" s="4"/>
      <c r="P52" s="4"/>
    </row>
    <row r="53" spans="1:16" s="45" customFormat="1" ht="12.75" customHeight="1">
      <c r="A53" s="79"/>
      <c r="B53" s="47" t="s">
        <v>74</v>
      </c>
      <c r="C53" s="47"/>
      <c r="D53" s="46" t="s">
        <v>72</v>
      </c>
      <c r="E53" s="47"/>
      <c r="F53" s="48"/>
      <c r="G53" s="46" t="s">
        <v>73</v>
      </c>
      <c r="H53" s="47"/>
      <c r="I53" s="49" t="s">
        <v>86</v>
      </c>
      <c r="J53" s="46" t="s">
        <v>75</v>
      </c>
      <c r="K53" s="50"/>
      <c r="L53" s="51"/>
      <c r="M53" s="51"/>
      <c r="N53" s="51"/>
      <c r="O53" s="51"/>
      <c r="P53" s="51"/>
    </row>
    <row r="54" spans="1:16" ht="12.75" customHeight="1">
      <c r="B54" s="53"/>
      <c r="C54" s="7"/>
      <c r="E54" s="8"/>
      <c r="F54" s="9"/>
      <c r="H54" s="10"/>
      <c r="I54" s="11" t="s">
        <v>80</v>
      </c>
      <c r="J54" s="12"/>
      <c r="K54" s="6"/>
      <c r="L54" s="4"/>
      <c r="M54" s="4"/>
      <c r="N54" s="4"/>
      <c r="O54" s="4"/>
      <c r="P54" s="4"/>
    </row>
    <row r="55" spans="1:16" ht="12.75" customHeight="1">
      <c r="B55" s="63"/>
      <c r="C55" s="13"/>
      <c r="D55" s="11" t="s">
        <v>80</v>
      </c>
      <c r="E55" s="14"/>
      <c r="F55" s="15"/>
      <c r="G55" s="16"/>
      <c r="H55" s="17"/>
      <c r="I55" s="5" t="s">
        <v>81</v>
      </c>
      <c r="J55" s="18"/>
      <c r="K55" s="19"/>
      <c r="L55" s="4"/>
      <c r="M55" s="4"/>
      <c r="N55" s="4"/>
      <c r="O55" s="4"/>
      <c r="P55" s="4"/>
    </row>
    <row r="56" spans="1:16" ht="12.75" customHeight="1">
      <c r="B56" s="64"/>
      <c r="C56" s="5" t="s">
        <v>1</v>
      </c>
      <c r="D56" s="5" t="s">
        <v>81</v>
      </c>
      <c r="E56" s="21"/>
      <c r="F56" s="21"/>
      <c r="G56" s="5"/>
      <c r="H56" s="5" t="s">
        <v>1</v>
      </c>
      <c r="I56" s="5" t="s">
        <v>82</v>
      </c>
      <c r="J56" s="22"/>
      <c r="K56" s="22"/>
      <c r="L56" s="4"/>
      <c r="M56" s="4"/>
      <c r="N56" s="4"/>
      <c r="O56" s="4"/>
      <c r="P56" s="4"/>
    </row>
    <row r="57" spans="1:16" ht="12.75" customHeight="1">
      <c r="B57" s="64"/>
      <c r="C57" s="5" t="s">
        <v>2</v>
      </c>
      <c r="D57" s="5" t="s">
        <v>3</v>
      </c>
      <c r="E57" s="21"/>
      <c r="F57" s="21"/>
      <c r="G57" s="5" t="s">
        <v>4</v>
      </c>
      <c r="H57" s="5" t="s">
        <v>2</v>
      </c>
      <c r="I57" s="5" t="s">
        <v>78</v>
      </c>
      <c r="J57" s="5" t="s">
        <v>83</v>
      </c>
      <c r="K57" s="24" t="s">
        <v>5</v>
      </c>
      <c r="L57" s="4"/>
      <c r="M57" s="4"/>
      <c r="N57" s="4"/>
      <c r="O57" s="4"/>
      <c r="P57" s="4"/>
    </row>
    <row r="58" spans="1:16" ht="12.75" customHeight="1">
      <c r="A58" s="75" t="s">
        <v>6</v>
      </c>
      <c r="B58" s="65" t="s">
        <v>7</v>
      </c>
      <c r="C58" s="5" t="s">
        <v>8</v>
      </c>
      <c r="D58" s="5" t="s">
        <v>9</v>
      </c>
      <c r="E58" s="5" t="s">
        <v>10</v>
      </c>
      <c r="F58" s="5" t="s">
        <v>11</v>
      </c>
      <c r="G58" s="5" t="s">
        <v>0</v>
      </c>
      <c r="H58" s="5" t="s">
        <v>8</v>
      </c>
      <c r="I58" s="25" t="s">
        <v>79</v>
      </c>
      <c r="J58" s="26" t="s">
        <v>12</v>
      </c>
      <c r="K58" s="27" t="s">
        <v>12</v>
      </c>
      <c r="L58" s="4"/>
      <c r="M58" s="4"/>
      <c r="N58" s="4"/>
      <c r="O58" s="4"/>
      <c r="P58" s="4"/>
    </row>
    <row r="59" spans="1:16" ht="12.75" customHeight="1">
      <c r="A59" s="80"/>
      <c r="B59" s="68"/>
      <c r="C59" s="14"/>
      <c r="D59" s="14"/>
      <c r="E59" s="14"/>
      <c r="F59" s="14"/>
      <c r="G59" s="14"/>
      <c r="H59" s="14"/>
      <c r="I59" s="14"/>
      <c r="J59" s="28"/>
      <c r="K59" s="29"/>
      <c r="L59" s="4"/>
      <c r="M59" s="4"/>
      <c r="N59" s="4"/>
      <c r="O59" s="4"/>
      <c r="P59" s="4"/>
    </row>
    <row r="60" spans="1:16" ht="55.5" customHeight="1">
      <c r="A60" s="76" t="s">
        <v>40</v>
      </c>
      <c r="B60" s="69"/>
      <c r="C60" s="21"/>
      <c r="D60" s="28"/>
      <c r="E60" s="28"/>
      <c r="F60" s="28"/>
      <c r="G60" s="21"/>
      <c r="H60" s="21"/>
      <c r="I60" s="28"/>
      <c r="J60" s="28"/>
      <c r="K60" s="34"/>
      <c r="L60" s="4"/>
      <c r="M60" s="4"/>
      <c r="N60" s="4"/>
      <c r="O60" s="4"/>
      <c r="P60" s="4"/>
    </row>
    <row r="61" spans="1:16" ht="12.75" customHeight="1">
      <c r="A61" s="77"/>
      <c r="B61" s="69"/>
      <c r="C61" s="21"/>
      <c r="D61" s="28"/>
      <c r="E61" s="28"/>
      <c r="F61" s="28"/>
      <c r="G61" s="21"/>
      <c r="H61" s="21"/>
      <c r="I61" s="28"/>
      <c r="J61" s="31"/>
      <c r="K61" s="44"/>
      <c r="L61" s="4"/>
      <c r="M61" s="4"/>
      <c r="N61" s="4"/>
      <c r="O61" s="4"/>
      <c r="P61" s="4"/>
    </row>
    <row r="62" spans="1:16" ht="12.75" customHeight="1">
      <c r="A62" s="75" t="s">
        <v>41</v>
      </c>
      <c r="B62" s="66">
        <v>12643640</v>
      </c>
      <c r="C62" s="37">
        <v>0</v>
      </c>
      <c r="D62" s="37">
        <v>2411257</v>
      </c>
      <c r="E62" s="37">
        <v>0</v>
      </c>
      <c r="F62" s="37">
        <v>21947</v>
      </c>
      <c r="G62" s="37">
        <v>583767</v>
      </c>
      <c r="H62" s="37">
        <v>0</v>
      </c>
      <c r="I62" s="37">
        <v>283964</v>
      </c>
      <c r="J62" s="37">
        <v>7087964</v>
      </c>
      <c r="K62" s="43">
        <v>19123595</v>
      </c>
    </row>
    <row r="63" spans="1:16" ht="12.75" customHeight="1">
      <c r="A63" s="75" t="s">
        <v>42</v>
      </c>
      <c r="B63" s="66">
        <v>9919535</v>
      </c>
      <c r="C63" s="37">
        <v>0</v>
      </c>
      <c r="D63" s="37">
        <v>8217581</v>
      </c>
      <c r="E63" s="37">
        <v>0</v>
      </c>
      <c r="F63" s="37">
        <v>133002</v>
      </c>
      <c r="G63" s="37">
        <v>1633332</v>
      </c>
      <c r="H63" s="37">
        <v>3500</v>
      </c>
      <c r="I63" s="37">
        <v>1001110</v>
      </c>
      <c r="J63" s="37">
        <v>7659889</v>
      </c>
      <c r="K63" s="43">
        <v>20908060</v>
      </c>
    </row>
    <row r="64" spans="1:16" ht="12.75" customHeight="1">
      <c r="A64" s="75" t="s">
        <v>43</v>
      </c>
      <c r="B64" s="66">
        <v>6061329</v>
      </c>
      <c r="C64" s="37">
        <v>1970462</v>
      </c>
      <c r="D64" s="37">
        <v>15346512</v>
      </c>
      <c r="E64" s="37">
        <v>0</v>
      </c>
      <c r="F64" s="37">
        <v>3598732</v>
      </c>
      <c r="G64" s="37">
        <v>1618440</v>
      </c>
      <c r="H64" s="37">
        <v>0</v>
      </c>
      <c r="I64" s="37">
        <v>962597</v>
      </c>
      <c r="J64" s="37">
        <v>25865302</v>
      </c>
      <c r="K64" s="43">
        <v>27587610</v>
      </c>
    </row>
    <row r="65" spans="1:256" ht="12.75" customHeight="1">
      <c r="A65" s="75" t="s">
        <v>44</v>
      </c>
      <c r="B65" s="66">
        <v>65642171</v>
      </c>
      <c r="C65" s="37">
        <v>20000</v>
      </c>
      <c r="D65" s="37">
        <v>5264310</v>
      </c>
      <c r="E65" s="37">
        <v>0</v>
      </c>
      <c r="F65" s="37">
        <v>138175</v>
      </c>
      <c r="G65" s="37">
        <v>4876818</v>
      </c>
      <c r="H65" s="37">
        <v>2000</v>
      </c>
      <c r="I65" s="37">
        <v>2210500</v>
      </c>
      <c r="J65" s="37">
        <v>45153193</v>
      </c>
      <c r="K65" s="43">
        <v>77464049</v>
      </c>
    </row>
    <row r="66" spans="1:256" ht="12.75" customHeight="1">
      <c r="A66" s="75" t="s">
        <v>45</v>
      </c>
      <c r="B66" s="66">
        <v>6134458</v>
      </c>
      <c r="C66" s="37">
        <v>0</v>
      </c>
      <c r="D66" s="37">
        <v>5281660</v>
      </c>
      <c r="E66" s="37">
        <v>33250</v>
      </c>
      <c r="F66" s="37">
        <v>290545</v>
      </c>
      <c r="G66" s="37">
        <v>803654</v>
      </c>
      <c r="H66" s="37">
        <v>2000</v>
      </c>
      <c r="I66" s="37">
        <v>1578085</v>
      </c>
      <c r="J66" s="37">
        <v>5063347</v>
      </c>
      <c r="K66" s="43">
        <v>14550870</v>
      </c>
    </row>
    <row r="67" spans="1:256" ht="12.75" customHeight="1">
      <c r="A67" s="75" t="s">
        <v>46</v>
      </c>
      <c r="B67" s="90">
        <v>37804778</v>
      </c>
      <c r="C67" s="37">
        <v>173604</v>
      </c>
      <c r="D67" s="37">
        <v>10964306</v>
      </c>
      <c r="E67" s="37">
        <v>1500</v>
      </c>
      <c r="F67" s="37">
        <v>370466</v>
      </c>
      <c r="G67" s="37">
        <v>3720800</v>
      </c>
      <c r="H67" s="37">
        <v>2000</v>
      </c>
      <c r="I67" s="37">
        <v>2389736</v>
      </c>
      <c r="J67" s="91">
        <v>8410240</v>
      </c>
      <c r="K67" s="43">
        <v>14727692</v>
      </c>
    </row>
    <row r="68" spans="1:256" ht="12.75" customHeight="1">
      <c r="A68" s="75" t="s">
        <v>47</v>
      </c>
      <c r="B68" s="90">
        <v>13802835</v>
      </c>
      <c r="C68" s="37">
        <v>162094</v>
      </c>
      <c r="D68" s="37">
        <v>5468804</v>
      </c>
      <c r="E68" s="37">
        <v>44752</v>
      </c>
      <c r="F68" s="37">
        <v>106309</v>
      </c>
      <c r="G68" s="37">
        <v>17652</v>
      </c>
      <c r="H68" s="37">
        <v>17652</v>
      </c>
      <c r="I68" s="37">
        <v>4242460</v>
      </c>
      <c r="J68" s="91">
        <v>8581488</v>
      </c>
      <c r="K68" s="43">
        <v>23682812</v>
      </c>
    </row>
    <row r="69" spans="1:256" s="42" customFormat="1" ht="12.75" customHeight="1">
      <c r="A69" s="75" t="s">
        <v>48</v>
      </c>
      <c r="B69" s="90">
        <v>25482329.090000004</v>
      </c>
      <c r="C69" s="37">
        <v>56250</v>
      </c>
      <c r="D69" s="37">
        <v>7234524.5</v>
      </c>
      <c r="E69" s="37">
        <v>0</v>
      </c>
      <c r="F69" s="37">
        <v>48076</v>
      </c>
      <c r="G69" s="37">
        <v>1535354</v>
      </c>
      <c r="H69" s="37">
        <v>12000</v>
      </c>
      <c r="I69" s="37">
        <v>1841654.97</v>
      </c>
      <c r="J69" s="91">
        <v>15145383.680000002</v>
      </c>
      <c r="K69" s="43">
        <v>36210188.560000002</v>
      </c>
    </row>
    <row r="70" spans="1:256" ht="12.75" customHeight="1">
      <c r="A70" s="75" t="s">
        <v>49</v>
      </c>
      <c r="B70" s="90">
        <v>6311248</v>
      </c>
      <c r="C70" s="37">
        <v>0</v>
      </c>
      <c r="D70" s="37">
        <v>3196822</v>
      </c>
      <c r="E70" s="37">
        <v>34015</v>
      </c>
      <c r="F70" s="37">
        <v>0</v>
      </c>
      <c r="G70" s="37">
        <v>1002943</v>
      </c>
      <c r="H70" s="37">
        <v>2000</v>
      </c>
      <c r="I70" s="37">
        <v>613047</v>
      </c>
      <c r="J70" s="91">
        <v>6255253</v>
      </c>
      <c r="K70" s="43">
        <v>5446336</v>
      </c>
    </row>
    <row r="71" spans="1:256" ht="12.75" customHeight="1">
      <c r="A71" s="75" t="s">
        <v>50</v>
      </c>
      <c r="B71" s="90">
        <v>49093247</v>
      </c>
      <c r="C71" s="37">
        <v>508189</v>
      </c>
      <c r="D71" s="37">
        <v>29934828</v>
      </c>
      <c r="E71" s="37">
        <v>0</v>
      </c>
      <c r="F71" s="37">
        <v>6651935</v>
      </c>
      <c r="G71" s="37">
        <v>4597466</v>
      </c>
      <c r="H71" s="37">
        <v>3000</v>
      </c>
      <c r="I71" s="37">
        <v>2436156</v>
      </c>
      <c r="J71" s="91">
        <v>60722501</v>
      </c>
      <c r="K71" s="43">
        <v>90523433</v>
      </c>
    </row>
    <row r="72" spans="1:256" ht="12.75" customHeight="1">
      <c r="A72" s="75" t="s">
        <v>51</v>
      </c>
      <c r="B72" s="90">
        <v>21125020</v>
      </c>
      <c r="C72" s="37">
        <v>146946</v>
      </c>
      <c r="D72" s="37">
        <v>10761894</v>
      </c>
      <c r="E72" s="37">
        <v>0</v>
      </c>
      <c r="F72" s="37">
        <v>285386</v>
      </c>
      <c r="G72" s="37">
        <v>1895668</v>
      </c>
      <c r="H72" s="37">
        <v>1000</v>
      </c>
      <c r="I72" s="37">
        <v>4750871</v>
      </c>
      <c r="J72" s="91">
        <v>14525004</v>
      </c>
      <c r="K72" s="43">
        <v>38965190</v>
      </c>
    </row>
    <row r="73" spans="1:256" ht="12.75" customHeight="1">
      <c r="A73" s="75" t="s">
        <v>52</v>
      </c>
      <c r="B73" s="90">
        <v>15403684.659999998</v>
      </c>
      <c r="C73" s="37">
        <v>27950.39</v>
      </c>
      <c r="D73" s="37">
        <v>6557585.2599999998</v>
      </c>
      <c r="E73" s="37">
        <v>0</v>
      </c>
      <c r="F73" s="37">
        <v>35156.25</v>
      </c>
      <c r="G73" s="37">
        <v>985768.91</v>
      </c>
      <c r="H73" s="37">
        <v>5500</v>
      </c>
      <c r="I73" s="37">
        <v>1520249.1600000001</v>
      </c>
      <c r="J73" s="91">
        <v>10116021.289999999</v>
      </c>
      <c r="K73" s="43">
        <v>24415903.07</v>
      </c>
    </row>
    <row r="74" spans="1:256" ht="12.75" customHeight="1">
      <c r="A74" s="75" t="s">
        <v>53</v>
      </c>
      <c r="B74" s="90">
        <v>8300036</v>
      </c>
      <c r="C74" s="37">
        <v>112056</v>
      </c>
      <c r="D74" s="37">
        <v>13266877</v>
      </c>
      <c r="E74" s="37">
        <v>0</v>
      </c>
      <c r="F74" s="37">
        <v>501757</v>
      </c>
      <c r="G74" s="37">
        <v>1631663</v>
      </c>
      <c r="H74" s="37">
        <v>1500</v>
      </c>
      <c r="I74" s="37">
        <v>730066</v>
      </c>
      <c r="J74" s="91">
        <v>10850927</v>
      </c>
      <c r="K74" s="43">
        <v>24431899</v>
      </c>
    </row>
    <row r="75" spans="1:256" ht="12.75" customHeight="1">
      <c r="A75" s="75" t="s">
        <v>54</v>
      </c>
      <c r="B75" s="90">
        <v>32769782</v>
      </c>
      <c r="C75" s="37">
        <v>180725</v>
      </c>
      <c r="D75" s="37">
        <v>4331456</v>
      </c>
      <c r="E75" s="37">
        <v>56099</v>
      </c>
      <c r="F75" s="37">
        <v>889098</v>
      </c>
      <c r="G75" s="37">
        <v>1184694</v>
      </c>
      <c r="H75" s="37">
        <v>4000</v>
      </c>
      <c r="I75" s="37">
        <v>5048166</v>
      </c>
      <c r="J75" s="91">
        <v>23112768</v>
      </c>
      <c r="K75" s="43">
        <v>44279295</v>
      </c>
    </row>
    <row r="76" spans="1:256" ht="12.75" customHeight="1">
      <c r="A76" s="75" t="s">
        <v>55</v>
      </c>
      <c r="B76" s="90">
        <v>18234474</v>
      </c>
      <c r="C76" s="37">
        <v>0</v>
      </c>
      <c r="D76" s="37">
        <v>18273958</v>
      </c>
      <c r="E76" s="37">
        <v>0</v>
      </c>
      <c r="F76" s="37">
        <v>0</v>
      </c>
      <c r="G76" s="37">
        <v>1441645</v>
      </c>
      <c r="H76" s="37">
        <v>0</v>
      </c>
      <c r="I76" s="37">
        <v>2848982</v>
      </c>
      <c r="J76" s="91">
        <v>23942316</v>
      </c>
      <c r="K76" s="43">
        <v>42207098</v>
      </c>
    </row>
    <row r="77" spans="1:256" ht="12.75" customHeight="1">
      <c r="A77" s="75" t="s">
        <v>56</v>
      </c>
      <c r="B77" s="90">
        <v>128737216.45999999</v>
      </c>
      <c r="C77" s="37">
        <v>0</v>
      </c>
      <c r="D77" s="37">
        <v>93292077.50999999</v>
      </c>
      <c r="E77" s="37">
        <v>207432</v>
      </c>
      <c r="F77" s="37">
        <v>12309220.5</v>
      </c>
      <c r="G77" s="37">
        <v>3984129.29</v>
      </c>
      <c r="H77" s="37">
        <v>0</v>
      </c>
      <c r="I77" s="37">
        <v>27346301.699999999</v>
      </c>
      <c r="J77" s="91">
        <v>74598852.129999995</v>
      </c>
      <c r="K77" s="43">
        <v>265876377.46000001</v>
      </c>
      <c r="IV77" s="1"/>
    </row>
    <row r="78" spans="1:256" ht="12.75" customHeight="1">
      <c r="A78" s="75" t="s">
        <v>57</v>
      </c>
      <c r="B78" s="90">
        <v>18390970.399999999</v>
      </c>
      <c r="C78" s="37">
        <v>0</v>
      </c>
      <c r="D78" s="37">
        <v>9638698.0600000005</v>
      </c>
      <c r="E78" s="37">
        <v>0</v>
      </c>
      <c r="F78" s="37">
        <v>647392.53999999992</v>
      </c>
      <c r="G78" s="37">
        <v>1991475</v>
      </c>
      <c r="H78" s="37">
        <v>0</v>
      </c>
      <c r="I78" s="37">
        <v>2919821.85</v>
      </c>
      <c r="J78" s="91">
        <v>11370892.4</v>
      </c>
      <c r="K78" s="43">
        <v>33588357.850000001</v>
      </c>
    </row>
    <row r="79" spans="1:256" ht="12.75" customHeight="1">
      <c r="A79" s="75" t="s">
        <v>58</v>
      </c>
      <c r="B79" s="90">
        <v>6493859.1699999999</v>
      </c>
      <c r="C79" s="37">
        <v>36575</v>
      </c>
      <c r="D79" s="37">
        <v>7589169.2999999998</v>
      </c>
      <c r="E79" s="37">
        <v>0</v>
      </c>
      <c r="F79" s="37">
        <v>271650.2</v>
      </c>
      <c r="G79" s="37">
        <v>638392.69999999995</v>
      </c>
      <c r="H79" s="37">
        <v>0</v>
      </c>
      <c r="I79" s="37">
        <v>971495</v>
      </c>
      <c r="J79" s="91">
        <v>5685403.2999999998</v>
      </c>
      <c r="K79" s="43">
        <v>15900809.369999999</v>
      </c>
    </row>
    <row r="80" spans="1:256" ht="12.75" customHeight="1">
      <c r="A80" s="75" t="s">
        <v>59</v>
      </c>
      <c r="B80" s="90">
        <v>67573403</v>
      </c>
      <c r="C80" s="37">
        <v>0</v>
      </c>
      <c r="D80" s="37">
        <v>140360268</v>
      </c>
      <c r="E80" s="37">
        <v>2504250</v>
      </c>
      <c r="F80" s="37">
        <v>16207815</v>
      </c>
      <c r="G80" s="37">
        <v>1410724.65</v>
      </c>
      <c r="H80" s="37">
        <v>0</v>
      </c>
      <c r="I80" s="37">
        <v>18087638</v>
      </c>
      <c r="J80" s="91">
        <v>80743238.650000006</v>
      </c>
      <c r="K80" s="43">
        <v>241450120.65000001</v>
      </c>
    </row>
    <row r="81" spans="1:12" ht="12.75" customHeight="1">
      <c r="A81" s="75" t="s">
        <v>60</v>
      </c>
      <c r="B81" s="90">
        <v>151194053</v>
      </c>
      <c r="C81" s="37">
        <v>280665</v>
      </c>
      <c r="D81" s="37">
        <v>18104339</v>
      </c>
      <c r="E81" s="37">
        <v>3844</v>
      </c>
      <c r="F81" s="37">
        <v>1293072</v>
      </c>
      <c r="G81" s="37">
        <v>2804325.3</v>
      </c>
      <c r="H81" s="37">
        <v>1500</v>
      </c>
      <c r="I81" s="37">
        <v>9818288</v>
      </c>
      <c r="J81" s="91">
        <v>79028947</v>
      </c>
      <c r="K81" s="43">
        <v>183498586</v>
      </c>
    </row>
    <row r="82" spans="1:12" ht="12.75" customHeight="1">
      <c r="A82" s="75" t="s">
        <v>61</v>
      </c>
      <c r="B82" s="90">
        <v>4201988</v>
      </c>
      <c r="C82" s="37">
        <v>73985</v>
      </c>
      <c r="D82" s="37">
        <v>7882386</v>
      </c>
      <c r="E82" s="37">
        <v>0</v>
      </c>
      <c r="F82" s="37">
        <v>269618</v>
      </c>
      <c r="G82" s="37">
        <v>1025068</v>
      </c>
      <c r="H82" s="37">
        <v>2000</v>
      </c>
      <c r="I82" s="37">
        <v>1681154</v>
      </c>
      <c r="J82" s="91">
        <v>3209658</v>
      </c>
      <c r="K82" s="43">
        <v>15060214</v>
      </c>
    </row>
    <row r="83" spans="1:12" ht="12.75" customHeight="1">
      <c r="A83" s="75" t="s">
        <v>62</v>
      </c>
      <c r="B83" s="90">
        <v>7492599</v>
      </c>
      <c r="C83" s="37">
        <v>149455</v>
      </c>
      <c r="D83" s="37">
        <v>10368138</v>
      </c>
      <c r="E83" s="37">
        <v>0</v>
      </c>
      <c r="F83" s="37">
        <v>529509</v>
      </c>
      <c r="G83" s="37">
        <v>961451</v>
      </c>
      <c r="H83" s="37">
        <v>4000</v>
      </c>
      <c r="I83" s="37">
        <v>2150091</v>
      </c>
      <c r="J83" s="91">
        <v>5581206</v>
      </c>
      <c r="K83" s="43">
        <v>21501788</v>
      </c>
    </row>
    <row r="84" spans="1:12" ht="12.75" customHeight="1">
      <c r="A84" s="75" t="s">
        <v>63</v>
      </c>
      <c r="B84" s="90">
        <v>17748478</v>
      </c>
      <c r="C84" s="37">
        <v>0</v>
      </c>
      <c r="D84" s="37">
        <v>6396974</v>
      </c>
      <c r="E84" s="37">
        <v>2000</v>
      </c>
      <c r="F84" s="37">
        <v>357392</v>
      </c>
      <c r="G84" s="37">
        <v>599423</v>
      </c>
      <c r="H84" s="37">
        <v>0</v>
      </c>
      <c r="I84" s="37">
        <v>1482116</v>
      </c>
      <c r="J84" s="91">
        <v>12838795</v>
      </c>
      <c r="K84" s="43">
        <v>26829114</v>
      </c>
    </row>
    <row r="85" spans="1:12" ht="12.75" customHeight="1">
      <c r="A85" s="75" t="s">
        <v>24</v>
      </c>
      <c r="B85" s="97">
        <v>730561133.77999997</v>
      </c>
      <c r="C85" s="97">
        <v>3898956.39</v>
      </c>
      <c r="D85" s="97">
        <v>440144424.63</v>
      </c>
      <c r="E85" s="96">
        <v>2887142</v>
      </c>
      <c r="F85" s="96">
        <v>44956253.489999995</v>
      </c>
      <c r="G85" s="97">
        <v>40944653.849999994</v>
      </c>
      <c r="H85" s="70">
        <v>63652</v>
      </c>
      <c r="I85" s="96">
        <v>96914549.680000007</v>
      </c>
      <c r="J85" s="97">
        <v>545548589.45000005</v>
      </c>
      <c r="K85" s="70">
        <v>1308229397.96</v>
      </c>
      <c r="L85" s="20"/>
    </row>
    <row r="86" spans="1:12" ht="12.75" customHeight="1">
      <c r="B86" s="71"/>
      <c r="C86" s="32"/>
      <c r="D86" s="32"/>
      <c r="E86" s="32"/>
      <c r="F86" s="32"/>
      <c r="G86" s="32"/>
      <c r="H86" s="32"/>
      <c r="I86" s="32"/>
      <c r="J86" s="32"/>
      <c r="K86" s="33"/>
    </row>
    <row r="87" spans="1:12" ht="54.75" customHeight="1">
      <c r="A87" s="81" t="s">
        <v>64</v>
      </c>
      <c r="B87" s="71"/>
      <c r="C87" s="32"/>
      <c r="D87" s="32"/>
      <c r="E87" s="32"/>
      <c r="F87" s="32"/>
      <c r="G87" s="32"/>
      <c r="H87" s="32"/>
      <c r="I87" s="32"/>
      <c r="J87" s="38"/>
    </row>
    <row r="88" spans="1:12" ht="12.75" customHeight="1">
      <c r="A88" s="81"/>
      <c r="B88" s="71"/>
      <c r="C88" s="32"/>
      <c r="D88" s="32"/>
      <c r="E88" s="32"/>
      <c r="F88" s="32"/>
      <c r="G88" s="32"/>
      <c r="H88" s="32"/>
      <c r="I88" s="38"/>
      <c r="J88" s="39"/>
      <c r="K88" s="20"/>
    </row>
    <row r="89" spans="1:12" ht="12.75" customHeight="1">
      <c r="A89" s="75" t="s">
        <v>65</v>
      </c>
      <c r="B89" s="66">
        <v>1378261</v>
      </c>
      <c r="C89" s="37">
        <v>16465</v>
      </c>
      <c r="D89" s="37">
        <v>1648967</v>
      </c>
      <c r="E89" s="37">
        <v>0</v>
      </c>
      <c r="F89" s="37">
        <v>251057</v>
      </c>
      <c r="G89" s="37">
        <v>119639</v>
      </c>
      <c r="H89" s="37">
        <v>0</v>
      </c>
      <c r="I89" s="37">
        <v>1234135</v>
      </c>
      <c r="J89" s="37">
        <v>2023076</v>
      </c>
      <c r="K89" s="43">
        <v>4632059</v>
      </c>
    </row>
    <row r="90" spans="1:12" ht="12.75" customHeight="1">
      <c r="A90" s="75" t="s">
        <v>66</v>
      </c>
      <c r="B90" s="70">
        <v>1390844</v>
      </c>
      <c r="C90" s="31">
        <v>4699</v>
      </c>
      <c r="D90" s="31">
        <v>431973</v>
      </c>
      <c r="E90" s="30">
        <v>0</v>
      </c>
      <c r="F90" s="30">
        <v>0</v>
      </c>
      <c r="G90" s="31">
        <v>127841.93</v>
      </c>
      <c r="H90" s="30">
        <v>0</v>
      </c>
      <c r="I90" s="37">
        <v>20749</v>
      </c>
      <c r="J90" s="31">
        <v>1086378</v>
      </c>
      <c r="K90" s="34">
        <v>1971407.93</v>
      </c>
      <c r="L90" s="1"/>
    </row>
    <row r="91" spans="1:12" ht="12.75" customHeight="1">
      <c r="A91" s="75" t="s">
        <v>24</v>
      </c>
      <c r="B91" s="70">
        <v>2769105</v>
      </c>
      <c r="C91" s="31">
        <v>21164</v>
      </c>
      <c r="D91" s="31">
        <v>2080940</v>
      </c>
      <c r="E91" s="31">
        <v>0</v>
      </c>
      <c r="F91" s="31">
        <v>251057</v>
      </c>
      <c r="G91" s="31">
        <v>247480.93</v>
      </c>
      <c r="H91" s="31">
        <v>0</v>
      </c>
      <c r="I91" s="31">
        <v>1254884</v>
      </c>
      <c r="J91" s="31">
        <v>3109454</v>
      </c>
      <c r="K91" s="31">
        <v>6603466.9299999997</v>
      </c>
    </row>
    <row r="92" spans="1:12" ht="12.75" customHeight="1">
      <c r="B92" s="70"/>
      <c r="C92" s="31"/>
      <c r="D92" s="31"/>
      <c r="E92" s="31"/>
      <c r="F92" s="31"/>
      <c r="G92" s="31"/>
      <c r="H92" s="31"/>
      <c r="I92" s="31"/>
      <c r="J92" s="31"/>
      <c r="K92" s="34"/>
    </row>
    <row r="93" spans="1:12" ht="22.5" customHeight="1">
      <c r="A93" s="77" t="s">
        <v>67</v>
      </c>
      <c r="B93" s="70">
        <v>733330238.77999997</v>
      </c>
      <c r="C93" s="31">
        <v>3920120.39</v>
      </c>
      <c r="D93" s="31">
        <v>442225364.63</v>
      </c>
      <c r="E93" s="31">
        <v>2887142</v>
      </c>
      <c r="F93" s="31">
        <v>45207310.489999995</v>
      </c>
      <c r="G93" s="31">
        <v>41192134.779999994</v>
      </c>
      <c r="H93" s="31">
        <v>63652</v>
      </c>
      <c r="I93" s="31">
        <v>98169433.680000007</v>
      </c>
      <c r="J93" s="31">
        <v>548658043.45000005</v>
      </c>
      <c r="K93" s="31">
        <v>1314832864.8900001</v>
      </c>
    </row>
    <row r="94" spans="1:12" ht="12.75" customHeight="1">
      <c r="B94" s="70"/>
      <c r="C94" s="31"/>
      <c r="D94" s="31"/>
      <c r="E94" s="31"/>
      <c r="F94" s="31"/>
      <c r="G94" s="31"/>
      <c r="H94" s="31"/>
      <c r="I94" s="31"/>
      <c r="J94" s="31"/>
      <c r="K94" s="34"/>
    </row>
    <row r="95" spans="1:12" ht="12.75" customHeight="1" thickBot="1">
      <c r="A95" s="73" t="s">
        <v>68</v>
      </c>
      <c r="B95" s="92">
        <v>1575114960.01</v>
      </c>
      <c r="C95" s="93">
        <v>6444175.2699999996</v>
      </c>
      <c r="D95" s="93">
        <v>708257214.68999994</v>
      </c>
      <c r="E95" s="93">
        <v>5978028</v>
      </c>
      <c r="F95" s="93">
        <v>128514556.27</v>
      </c>
      <c r="G95" s="93">
        <v>119029739.44999999</v>
      </c>
      <c r="H95" s="93">
        <v>238019</v>
      </c>
      <c r="I95" s="93">
        <v>189915914.84000003</v>
      </c>
      <c r="J95" s="93">
        <f>SUM(J93,J46)</f>
        <v>1076817867.54</v>
      </c>
      <c r="K95" s="93">
        <f>SUM(K93,K46)</f>
        <v>2647185715.8800001</v>
      </c>
    </row>
    <row r="96" spans="1:12" ht="12.75" customHeight="1" thickTop="1">
      <c r="A96" s="72" t="s">
        <v>38</v>
      </c>
      <c r="B96" s="20"/>
      <c r="C96" s="20"/>
      <c r="D96" s="84"/>
      <c r="E96" s="20"/>
      <c r="F96" s="20"/>
      <c r="G96" s="20"/>
      <c r="H96" s="20"/>
      <c r="I96" s="20"/>
    </row>
    <row r="97" spans="1:1" ht="12.75" customHeight="1">
      <c r="A97" s="72" t="s">
        <v>69</v>
      </c>
    </row>
    <row r="98" spans="1:1" ht="12.75" customHeight="1"/>
    <row r="99" spans="1:1" ht="12.75" customHeight="1"/>
    <row r="100" spans="1:1" ht="12.75" customHeight="1"/>
    <row r="101" spans="1:1" ht="12.75" customHeight="1"/>
    <row r="102" spans="1:1" ht="12.75" customHeight="1"/>
    <row r="103" spans="1:1" ht="12.75" customHeight="1"/>
    <row r="104" spans="1:1" ht="12.75" customHeight="1"/>
    <row r="105" spans="1:1" ht="12.75" customHeight="1"/>
    <row r="106" spans="1:1" ht="12.75" customHeight="1"/>
    <row r="107" spans="1:1" ht="12.75" customHeight="1"/>
    <row r="108" spans="1:1" ht="12.75" customHeight="1"/>
    <row r="109" spans="1:1" ht="12.75" customHeight="1"/>
    <row r="110" spans="1:1" ht="12.75" customHeight="1"/>
    <row r="111" spans="1:1" ht="12.75" customHeight="1"/>
    <row r="112" spans="1: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</sheetData>
  <pageMargins left="0.9" right="0.5" top="0.25" bottom="0.25" header="0.42" footer="0.21"/>
  <pageSetup scale="75" orientation="landscape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16 09</vt:lpstr>
      <vt:lpstr>Compare</vt:lpstr>
      <vt:lpstr>Table 16 - Financial Aid Aw 08</vt:lpstr>
      <vt:lpstr>'Table 16 09'!Print_Area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echamber</cp:lastModifiedBy>
  <cp:lastPrinted>2010-09-08T14:18:34Z</cp:lastPrinted>
  <dcterms:created xsi:type="dcterms:W3CDTF">2003-06-16T19:26:51Z</dcterms:created>
  <dcterms:modified xsi:type="dcterms:W3CDTF">2011-10-13T19:26:20Z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1876765253</vt:i4>
  </property>
  <property fmtid="{D5CDD505-2E9C-101B-9397-08002B2CF9AE}" pid="3" name="_EmailSubject">
    <vt:lpwstr>Updated DHE-14 for UMC</vt:lpwstr>
  </property>
  <property fmtid="{D5CDD505-2E9C-101B-9397-08002B2CF9AE}" pid="4" name="_AuthorEmail">
    <vt:lpwstr>Teala.Sipes@dhe.mo.gov</vt:lpwstr>
  </property>
  <property fmtid="{D5CDD505-2E9C-101B-9397-08002B2CF9AE}" pid="5" name="_AuthorEmailDisplayName">
    <vt:lpwstr>Sipes, Teala</vt:lpwstr>
  </property>
  <property fmtid="{D5CDD505-2E9C-101B-9397-08002B2CF9AE}" pid="6" name="_ReviewingToolsShownOnce">
    <vt:lpwstr/>
  </property>
</Properties>
</file>