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95" yWindow="60" windowWidth="15480" windowHeight="6585"/>
  </bookViews>
  <sheets>
    <sheet name="Table 92 - Current Fund Expendi" sheetId="1" r:id="rId1"/>
    <sheet name="Table 92a Expenditures Trend" sheetId="2" r:id="rId2"/>
  </sheets>
  <definedNames>
    <definedName name="_xlnm.Print_Area" localSheetId="0">'Table 92 - Current Fund Expendi'!$A$1:$O$53</definedName>
  </definedNames>
  <calcPr calcId="125725"/>
</workbook>
</file>

<file path=xl/calcChain.xml><?xml version="1.0" encoding="utf-8"?>
<calcChain xmlns="http://schemas.openxmlformats.org/spreadsheetml/2006/main">
  <c r="H51" i="2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M51" i="1"/>
  <c r="O51" s="1"/>
  <c r="M50"/>
  <c r="O50" s="1"/>
  <c r="M49"/>
  <c r="O49" s="1"/>
  <c r="M48"/>
  <c r="O48" s="1"/>
  <c r="M47"/>
  <c r="O47" s="1"/>
  <c r="M46"/>
  <c r="O46" s="1"/>
  <c r="M45"/>
  <c r="O45" s="1"/>
  <c r="M44"/>
  <c r="O44" s="1"/>
  <c r="M43"/>
  <c r="O43" s="1"/>
  <c r="M42"/>
  <c r="O42" s="1"/>
  <c r="M41"/>
  <c r="O41" s="1"/>
  <c r="M40"/>
  <c r="O40" s="1"/>
  <c r="M39"/>
  <c r="O39" s="1"/>
  <c r="M38"/>
  <c r="O38" s="1"/>
  <c r="M23"/>
  <c r="O23" s="1"/>
  <c r="M22"/>
  <c r="O22" s="1"/>
  <c r="M21"/>
  <c r="O21" s="1"/>
  <c r="M20"/>
  <c r="O20" s="1"/>
  <c r="M19"/>
  <c r="O19" s="1"/>
  <c r="M18"/>
  <c r="O18" s="1"/>
  <c r="M17"/>
  <c r="O17" s="1"/>
  <c r="M16"/>
  <c r="O16" s="1"/>
  <c r="M15"/>
  <c r="O15" s="1"/>
  <c r="M14"/>
  <c r="O14" s="1"/>
  <c r="M13"/>
  <c r="O13" s="1"/>
  <c r="M12"/>
  <c r="O12" s="1"/>
  <c r="M11"/>
  <c r="O11" s="1"/>
  <c r="M10"/>
  <c r="O10" s="1"/>
  <c r="N52"/>
  <c r="L52"/>
  <c r="K52"/>
  <c r="J52"/>
  <c r="I52"/>
  <c r="H52"/>
  <c r="G52"/>
  <c r="F52"/>
  <c r="E52"/>
  <c r="D52"/>
  <c r="C52"/>
  <c r="B52"/>
  <c r="M52"/>
  <c r="N24"/>
  <c r="L24"/>
  <c r="K24"/>
  <c r="J24"/>
  <c r="I24"/>
  <c r="H24"/>
  <c r="G24"/>
  <c r="F24"/>
  <c r="E24"/>
  <c r="D24"/>
  <c r="C24"/>
  <c r="B24"/>
  <c r="M24"/>
  <c r="O24" l="1"/>
  <c r="O52"/>
</calcChain>
</file>

<file path=xl/sharedStrings.xml><?xml version="1.0" encoding="utf-8"?>
<sst xmlns="http://schemas.openxmlformats.org/spreadsheetml/2006/main" count="166" uniqueCount="98">
  <si>
    <t>OTHER,</t>
  </si>
  <si>
    <t>OPERATION</t>
  </si>
  <si>
    <t>AUXILIARY</t>
  </si>
  <si>
    <t>TOTAL</t>
  </si>
  <si>
    <t>INSTITU-</t>
  </si>
  <si>
    <t>&amp; MGMT. OF</t>
  </si>
  <si>
    <t>ENTERPRISES,</t>
  </si>
  <si>
    <t xml:space="preserve"> </t>
  </si>
  <si>
    <t>PUBLIC</t>
  </si>
  <si>
    <t>ACADEMIC</t>
  </si>
  <si>
    <t>STUDENT</t>
  </si>
  <si>
    <t>TIONAL</t>
  </si>
  <si>
    <t>PHYSICAL</t>
  </si>
  <si>
    <t>SCHOLAR-</t>
  </si>
  <si>
    <t>HOSPITALS,</t>
  </si>
  <si>
    <t>INSTRUCTION</t>
  </si>
  <si>
    <t>RESEARCH</t>
  </si>
  <si>
    <t>SERVICE</t>
  </si>
  <si>
    <t>SUPPORT</t>
  </si>
  <si>
    <t>SERVICES</t>
  </si>
  <si>
    <t>PLANT</t>
  </si>
  <si>
    <t>SHIPS</t>
  </si>
  <si>
    <t>INDEP. OPER.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</si>
  <si>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</si>
  <si>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</si>
  <si>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</si>
  <si>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</si>
  <si>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</si>
  <si>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</si>
  <si>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</si>
  <si>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</si>
  <si>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</si>
  <si>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</si>
  <si>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>UNIV. OF MISSOURI ADMIN.</t>
  </si>
  <si>
    <t>SOURCE:  IPEDS F, Finance</t>
  </si>
  <si>
    <t>DEPRECIATION</t>
  </si>
  <si>
    <t>OPERATING</t>
  </si>
  <si>
    <t>OTHER</t>
  </si>
  <si>
    <t>NONOPERATING</t>
  </si>
  <si>
    <t>DEDUCTIONS</t>
  </si>
  <si>
    <t>EXPENSES</t>
  </si>
  <si>
    <t>EXPENSES AND</t>
  </si>
  <si>
    <t xml:space="preserve">   Total</t>
  </si>
  <si>
    <t>TABLE 92</t>
  </si>
  <si>
    <t>AND</t>
  </si>
  <si>
    <t>MISSOURI STATE</t>
  </si>
  <si>
    <t>CENTRAL</t>
  </si>
  <si>
    <t>MISSOURI UNIV. OF SCI. &amp; TECH.</t>
  </si>
  <si>
    <t>TABLE 93</t>
  </si>
  <si>
    <t>SCHOLARSHIPS</t>
  </si>
  <si>
    <t>CURRENT FUNDS</t>
  </si>
  <si>
    <t>EXPENDITURES</t>
  </si>
  <si>
    <t>FELLOWSHIPS</t>
  </si>
  <si>
    <t>AND TRANSFERS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</si>
  <si>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</si>
  <si>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</si>
  <si>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</si>
  <si>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</si>
  <si>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</si>
  <si>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</si>
  <si>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</si>
  <si>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MSU-WEST PLAINS</t>
  </si>
  <si>
    <t>NORTH CENTRAL</t>
  </si>
  <si>
    <t>OZARKS TECH.</t>
  </si>
  <si>
    <t>ST. CHARLES</t>
  </si>
  <si>
    <t>ST. LOUIS CC</t>
  </si>
  <si>
    <t>STATE FAIR</t>
  </si>
  <si>
    <t>THREE RIVERS</t>
  </si>
  <si>
    <t xml:space="preserve">  Total</t>
  </si>
  <si>
    <t>SOURCE:  IPEDS F, Financial Statistics</t>
  </si>
  <si>
    <t>CURRENT FUND EXPENDITURES AT PUBLIC BACCALAUREATE AND HIGHER DEGREE-GRANTING INSTITUTIONS, BY FUNCTION, FY 2008</t>
  </si>
  <si>
    <t>CURRENT FUND EXPENDITURES AT PUBLIC CERTIFICATE AND ASSOCIATE DEGREE-GRANTING INSTITUTIONS, BY FUNCTION, FY 2008</t>
  </si>
  <si>
    <t>TABLE 92a</t>
  </si>
  <si>
    <t>FY02</t>
  </si>
  <si>
    <t>FY03</t>
  </si>
  <si>
    <t>FY04</t>
  </si>
  <si>
    <t>FY05</t>
  </si>
  <si>
    <t>FY06</t>
  </si>
  <si>
    <t>FY07</t>
  </si>
  <si>
    <t>FY08</t>
  </si>
  <si>
    <t>PUBLIC BACCALAUREATE AND HIGHER DEGREE-GRANTING INSTITUTIONS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</si>
  <si>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</si>
  <si>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</si>
  <si>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</si>
  <si>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</si>
  <si>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</si>
  <si>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</si>
  <si>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Maintenance</t>
  </si>
  <si>
    <t>Depreciation</t>
  </si>
  <si>
    <t>Scholarships</t>
  </si>
  <si>
    <t>Auxiliary Enterprises, Hospital Services, Indep Operations</t>
  </si>
  <si>
    <t>Other Operating Expenses</t>
  </si>
  <si>
    <t>Total Operating Expenses</t>
  </si>
  <si>
    <t>Total Nonoperating Expenses and Deductions</t>
  </si>
  <si>
    <t>Total Expenses Deductions</t>
  </si>
  <si>
    <t>PUBLIC CERTIFICATE AND ASSOCIATE DEGREE-GRANTING INSTITUTIONS</t>
  </si>
  <si>
    <t>CURRENT FUND EXPENDITURES AT PUBLIC DEGREE-GRANTING INSTITUTIONS, BY FUNCTION, FY 2002 - 2008</t>
  </si>
  <si>
    <t>TOTAL PUBLIC DEGREE-GRANTING INSTITUTIONS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</si>
</sst>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6"/>
      <name val="Times New Roman"/>
    </font>
    <font>
      <sz val="8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62">
    <xf numFmtId="0" fontId="0" fillId="0" borderId="0" xfId="0" applyNumberFormat="1" applyFont="1" applyAlignment="1" applyProtection="1">
      <protection locked="0"/>
    </xf>
    <xf numFmtId="3" fontId="1" fillId="0" borderId="0" xfId="0" applyFont="1" applyAlignment="1">
      <alignment shrinkToFit="1"/>
    </xf>
    <xf numFmtId="0" fontId="1" fillId="0" borderId="0" xfId="0" applyNumberFormat="1" applyFont="1" applyAlignment="1" applyProtection="1">
      <alignment shrinkToFit="1"/>
      <protection locked="0"/>
    </xf>
    <xf numFmtId="3" fontId="1" fillId="0" borderId="0" xfId="0" applyFont="1" applyAlignment="1"/>
    <xf numFmtId="3" fontId="1" fillId="0" borderId="1" xfId="0" applyFont="1" applyBorder="1" applyAlignment="1">
      <alignment shrinkToFit="1"/>
    </xf>
    <xf numFmtId="3" fontId="1" fillId="0" borderId="2" xfId="0" applyFont="1" applyBorder="1" applyAlignment="1">
      <alignment shrinkToFit="1"/>
    </xf>
    <xf numFmtId="3" fontId="1" fillId="0" borderId="3" xfId="0" applyFont="1" applyBorder="1" applyAlignment="1">
      <alignment shrinkToFit="1"/>
    </xf>
    <xf numFmtId="3" fontId="1" fillId="0" borderId="4" xfId="0" applyFont="1" applyBorder="1" applyAlignment="1">
      <alignment horizontal="center" shrinkToFit="1"/>
    </xf>
    <xf numFmtId="3" fontId="1" fillId="0" borderId="5" xfId="0" applyFont="1" applyBorder="1" applyAlignment="1">
      <alignment shrinkToFit="1"/>
    </xf>
    <xf numFmtId="3" fontId="1" fillId="0" borderId="5" xfId="0" applyFont="1" applyBorder="1" applyAlignment="1">
      <alignment horizontal="center" shrinkToFit="1"/>
    </xf>
    <xf numFmtId="3" fontId="1" fillId="0" borderId="7" xfId="0" applyFont="1" applyBorder="1" applyAlignment="1">
      <alignment shrinkToFit="1"/>
    </xf>
    <xf numFmtId="9" fontId="1" fillId="0" borderId="0" xfId="0" applyNumberFormat="1" applyFont="1" applyAlignment="1">
      <alignment shrinkToFit="1"/>
    </xf>
    <xf numFmtId="3" fontId="1" fillId="0" borderId="0" xfId="0" applyNumberFormat="1" applyFont="1" applyAlignment="1">
      <alignment shrinkToFit="1"/>
    </xf>
    <xf numFmtId="3" fontId="1" fillId="0" borderId="0" xfId="0" applyNumberFormat="1" applyFont="1" applyAlignment="1"/>
    <xf numFmtId="164" fontId="1" fillId="0" borderId="0" xfId="0" applyNumberFormat="1" applyFont="1"/>
    <xf numFmtId="3" fontId="1" fillId="0" borderId="0" xfId="0" applyFont="1"/>
    <xf numFmtId="164" fontId="1" fillId="0" borderId="0" xfId="0" applyNumberFormat="1" applyFont="1" applyBorder="1"/>
    <xf numFmtId="3" fontId="1" fillId="0" borderId="0" xfId="0" applyFont="1" applyFill="1" applyAlignment="1">
      <alignment shrinkToFit="1"/>
    </xf>
    <xf numFmtId="0" fontId="1" fillId="0" borderId="0" xfId="0" applyNumberFormat="1" applyFont="1" applyAlignment="1"/>
    <xf numFmtId="0" fontId="1" fillId="0" borderId="0" xfId="0" applyNumberFormat="1" applyFont="1"/>
    <xf numFmtId="0" fontId="1" fillId="0" borderId="10" xfId="0" applyNumberFormat="1" applyFont="1" applyBorder="1" applyAlignment="1"/>
    <xf numFmtId="0" fontId="1" fillId="0" borderId="1" xfId="0" applyNumberFormat="1" applyFont="1" applyBorder="1" applyAlignment="1"/>
    <xf numFmtId="0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/>
    <xf numFmtId="0" fontId="1" fillId="0" borderId="0" xfId="0" applyNumberFormat="1" applyFont="1" applyAlignment="1">
      <alignment horizontal="center" shrinkToFit="1"/>
    </xf>
    <xf numFmtId="0" fontId="1" fillId="0" borderId="14" xfId="0" applyNumberFormat="1" applyFont="1" applyBorder="1" applyAlignment="1"/>
    <xf numFmtId="0" fontId="1" fillId="0" borderId="15" xfId="0" applyNumberFormat="1" applyFont="1" applyBorder="1" applyAlignment="1">
      <alignment horizontal="center"/>
    </xf>
    <xf numFmtId="0" fontId="1" fillId="0" borderId="17" xfId="0" applyNumberFormat="1" applyFont="1" applyBorder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/>
    <xf numFmtId="164" fontId="1" fillId="0" borderId="18" xfId="0" applyNumberFormat="1" applyFont="1" applyBorder="1" applyAlignment="1"/>
    <xf numFmtId="3" fontId="1" fillId="2" borderId="4" xfId="0" applyFont="1" applyFill="1" applyBorder="1" applyAlignment="1">
      <alignment shrinkToFit="1"/>
    </xf>
    <xf numFmtId="3" fontId="1" fillId="2" borderId="3" xfId="0" applyFont="1" applyFill="1" applyBorder="1" applyAlignment="1">
      <alignment horizontal="center" shrinkToFit="1"/>
    </xf>
    <xf numFmtId="3" fontId="1" fillId="2" borderId="8" xfId="0" applyFont="1" applyFill="1" applyBorder="1" applyAlignment="1">
      <alignment shrinkToFit="1"/>
    </xf>
    <xf numFmtId="3" fontId="1" fillId="2" borderId="5" xfId="0" applyFont="1" applyFill="1" applyBorder="1" applyAlignment="1">
      <alignment shrinkToFit="1"/>
    </xf>
    <xf numFmtId="3" fontId="1" fillId="2" borderId="6" xfId="0" applyFont="1" applyFill="1" applyBorder="1" applyAlignment="1">
      <alignment horizontal="center" shrinkToFit="1"/>
    </xf>
    <xf numFmtId="3" fontId="1" fillId="2" borderId="5" xfId="0" applyFont="1" applyFill="1" applyBorder="1" applyAlignment="1">
      <alignment horizontal="center" shrinkToFit="1"/>
    </xf>
    <xf numFmtId="3" fontId="1" fillId="2" borderId="9" xfId="0" applyFont="1" applyFill="1" applyBorder="1" applyAlignment="1">
      <alignment horizontal="center" shrinkToFit="1"/>
    </xf>
    <xf numFmtId="0" fontId="1" fillId="2" borderId="0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0" xfId="0" applyNumberFormat="1" applyFont="1" applyFill="1" applyAlignment="1"/>
    <xf numFmtId="0" fontId="1" fillId="2" borderId="12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/>
    <xf numFmtId="0" fontId="1" fillId="2" borderId="17" xfId="0" applyNumberFormat="1" applyFont="1" applyFill="1" applyBorder="1" applyAlignment="1"/>
    <xf numFmtId="164" fontId="1" fillId="2" borderId="18" xfId="0" applyNumberFormat="1" applyFont="1" applyFill="1" applyBorder="1" applyAlignment="1"/>
    <xf numFmtId="0" fontId="1" fillId="0" borderId="0" xfId="0" applyNumberFormat="1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protection locked="0"/>
    </xf>
    <xf numFmtId="164" fontId="1" fillId="2" borderId="0" xfId="0" applyNumberFormat="1" applyFont="1" applyFill="1" applyAlignment="1" applyProtection="1">
      <protection locked="0"/>
    </xf>
    <xf numFmtId="3" fontId="1" fillId="0" borderId="19" xfId="0" applyFont="1" applyBorder="1" applyAlignment="1">
      <alignment shrinkToFit="1"/>
    </xf>
    <xf numFmtId="3" fontId="1" fillId="2" borderId="19" xfId="0" applyFont="1" applyFill="1" applyBorder="1" applyAlignment="1">
      <alignment shrinkToFit="1"/>
    </xf>
    <xf numFmtId="3" fontId="1" fillId="2" borderId="12" xfId="0" applyFont="1" applyFill="1" applyBorder="1" applyAlignment="1">
      <alignment shrinkToFit="1"/>
    </xf>
    <xf numFmtId="164" fontId="1" fillId="0" borderId="12" xfId="0" applyNumberFormat="1" applyFont="1" applyBorder="1"/>
    <xf numFmtId="164" fontId="1" fillId="2" borderId="12" xfId="0" applyNumberFormat="1" applyFont="1" applyFill="1" applyBorder="1"/>
    <xf numFmtId="164" fontId="1" fillId="0" borderId="18" xfId="0" applyNumberFormat="1" applyFont="1" applyBorder="1" applyAlignment="1">
      <alignment shrinkToFit="1"/>
    </xf>
    <xf numFmtId="164" fontId="1" fillId="2" borderId="18" xfId="0" applyNumberFormat="1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IT8146"/>
  <sheetViews>
    <sheetView tabSelected="1" showOutlineSymbols="0" view="pageBreakPreview" zoomScale="60" zoomScaleNormal="85" workbookViewId="0">
      <selection activeCell="H22" sqref="H22"/>
    </sheetView>
  </sheetViews>
  <sheetFormatPr defaultColWidth="18.796875" defaultRowHeight="11.25"/>
  <cols>
    <col min="1" max="1" width="39.3984375" style="1" customWidth="1"/>
    <col min="2" max="15" width="19" style="1" customWidth="1"/>
    <col min="16" max="17" width="24.796875" style="1" customWidth="1"/>
    <col min="18" max="254" width="18.796875" style="1" customWidth="1"/>
    <col min="255" max="16384" width="18.796875" style="2"/>
  </cols>
  <sheetData>
    <row r="1" spans="1:16" ht="12.75" customHeight="1">
      <c r="A1" s="1" t="s">
        <v>43</v>
      </c>
    </row>
    <row r="2" spans="1:16" ht="12.75" customHeight="1">
      <c r="A2" s="3" t="s">
        <v>70</v>
      </c>
    </row>
    <row r="3" spans="1:16" ht="12.75" customHeight="1" thickBot="1">
      <c r="O3" s="4"/>
    </row>
    <row r="4" spans="1:16" ht="12.75" customHeight="1" thickTop="1">
      <c r="A4" s="5"/>
      <c r="B4" s="6"/>
      <c r="C4" s="6"/>
      <c r="D4" s="6"/>
      <c r="E4" s="6"/>
      <c r="F4" s="6"/>
      <c r="G4" s="6"/>
      <c r="H4" s="6"/>
      <c r="I4" s="6"/>
      <c r="J4" s="6"/>
      <c r="K4" s="7" t="s">
        <v>0</v>
      </c>
      <c r="L4" s="6"/>
      <c r="M4" s="32"/>
      <c r="N4" s="33"/>
      <c r="O4" s="34"/>
    </row>
    <row r="5" spans="1:16" ht="12.75" customHeight="1">
      <c r="B5" s="8"/>
      <c r="C5" s="8"/>
      <c r="D5" s="8"/>
      <c r="E5" s="8"/>
      <c r="F5" s="8"/>
      <c r="G5" s="8"/>
      <c r="H5" s="9" t="s">
        <v>1</v>
      </c>
      <c r="I5" s="9"/>
      <c r="J5" s="8"/>
      <c r="K5" s="9" t="s">
        <v>2</v>
      </c>
      <c r="L5" s="8"/>
      <c r="M5" s="35"/>
      <c r="N5" s="36" t="s">
        <v>3</v>
      </c>
      <c r="O5" s="36" t="s">
        <v>3</v>
      </c>
    </row>
    <row r="6" spans="1:16" ht="12.75" customHeight="1">
      <c r="B6" s="8"/>
      <c r="C6" s="8"/>
      <c r="D6" s="8"/>
      <c r="E6" s="8"/>
      <c r="F6" s="8"/>
      <c r="G6" s="9" t="s">
        <v>4</v>
      </c>
      <c r="H6" s="9" t="s">
        <v>5</v>
      </c>
      <c r="I6" s="9"/>
      <c r="J6" s="8"/>
      <c r="K6" s="9" t="s">
        <v>6</v>
      </c>
      <c r="L6" s="9" t="s">
        <v>37</v>
      </c>
      <c r="M6" s="37" t="s">
        <v>3</v>
      </c>
      <c r="N6" s="36" t="s">
        <v>38</v>
      </c>
      <c r="O6" s="36" t="s">
        <v>40</v>
      </c>
    </row>
    <row r="7" spans="1:16" ht="12.75" customHeight="1">
      <c r="B7" s="9" t="s">
        <v>7</v>
      </c>
      <c r="C7" s="8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/>
      <c r="J7" s="9" t="s">
        <v>13</v>
      </c>
      <c r="K7" s="9" t="s">
        <v>14</v>
      </c>
      <c r="L7" s="9" t="s">
        <v>36</v>
      </c>
      <c r="M7" s="37" t="s">
        <v>36</v>
      </c>
      <c r="N7" s="36" t="s">
        <v>41</v>
      </c>
      <c r="O7" s="36" t="s">
        <v>44</v>
      </c>
    </row>
    <row r="8" spans="1:16" ht="12.75" customHeight="1"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18</v>
      </c>
      <c r="H8" s="9" t="s">
        <v>20</v>
      </c>
      <c r="I8" s="9" t="s">
        <v>35</v>
      </c>
      <c r="J8" s="9" t="s">
        <v>21</v>
      </c>
      <c r="K8" s="9" t="s">
        <v>22</v>
      </c>
      <c r="L8" s="9" t="s">
        <v>40</v>
      </c>
      <c r="M8" s="37" t="s">
        <v>40</v>
      </c>
      <c r="N8" s="36" t="s">
        <v>39</v>
      </c>
      <c r="O8" s="38" t="s">
        <v>39</v>
      </c>
    </row>
    <row r="9" spans="1:16" ht="12.75" customHeight="1">
      <c r="A9" s="10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56"/>
      <c r="O9" s="57"/>
    </row>
    <row r="10" spans="1:16" ht="12.75" customHeight="1">
      <c r="A10" s="1" t="s">
        <v>46</v>
      </c>
      <c r="B10" s="58">
        <v>62687594</v>
      </c>
      <c r="C10" s="58">
        <v>3125178</v>
      </c>
      <c r="D10" s="58">
        <v>2875206</v>
      </c>
      <c r="E10" s="58">
        <v>10828071</v>
      </c>
      <c r="F10" s="58">
        <v>13937063</v>
      </c>
      <c r="G10" s="58">
        <v>19869659</v>
      </c>
      <c r="H10" s="58"/>
      <c r="I10" s="58"/>
      <c r="J10" s="58">
        <v>4835511</v>
      </c>
      <c r="K10" s="58">
        <v>22623945</v>
      </c>
      <c r="L10" s="58">
        <v>14343213</v>
      </c>
      <c r="M10" s="59">
        <f>SUM(B10:L10)</f>
        <v>155125440</v>
      </c>
      <c r="N10" s="59">
        <v>1149002</v>
      </c>
      <c r="O10" s="59">
        <f>SUM(M10:N10)</f>
        <v>156274442</v>
      </c>
      <c r="P10" s="14"/>
    </row>
    <row r="11" spans="1:16" ht="12.75" customHeight="1">
      <c r="A11" s="1" t="s">
        <v>23</v>
      </c>
      <c r="B11" s="58">
        <v>6916377</v>
      </c>
      <c r="C11" s="58">
        <v>21413</v>
      </c>
      <c r="D11" s="58">
        <v>885306</v>
      </c>
      <c r="E11" s="58">
        <v>2047389</v>
      </c>
      <c r="F11" s="58">
        <v>2391909</v>
      </c>
      <c r="G11" s="58">
        <v>5060954</v>
      </c>
      <c r="H11" s="58">
        <v>2180472</v>
      </c>
      <c r="I11" s="58">
        <v>1358363</v>
      </c>
      <c r="J11" s="58">
        <v>1407378</v>
      </c>
      <c r="K11" s="58">
        <v>1200260</v>
      </c>
      <c r="L11" s="58">
        <v>0</v>
      </c>
      <c r="M11" s="59">
        <f>SUM(B11:L11)</f>
        <v>23469821</v>
      </c>
      <c r="N11" s="59">
        <v>886042</v>
      </c>
      <c r="O11" s="59">
        <f>SUM(M11:N11)</f>
        <v>24355863</v>
      </c>
      <c r="P11" s="14"/>
    </row>
    <row r="12" spans="1:16" ht="12.75" customHeight="1">
      <c r="A12" s="1" t="s">
        <v>24</v>
      </c>
      <c r="B12" s="58">
        <v>11817976</v>
      </c>
      <c r="C12" s="58">
        <v>5271163</v>
      </c>
      <c r="D12" s="58">
        <v>3570949</v>
      </c>
      <c r="E12" s="58">
        <v>3227735</v>
      </c>
      <c r="F12" s="58">
        <v>5466539</v>
      </c>
      <c r="G12" s="58">
        <v>6143647</v>
      </c>
      <c r="H12" s="58">
        <v>3155585</v>
      </c>
      <c r="I12" s="58">
        <v>4740185</v>
      </c>
      <c r="J12" s="58">
        <v>406373</v>
      </c>
      <c r="K12" s="58">
        <v>3172779</v>
      </c>
      <c r="L12" s="58">
        <v>0</v>
      </c>
      <c r="M12" s="59">
        <f t="shared" ref="M12:M22" si="0">SUM(B12:L12)</f>
        <v>46972931</v>
      </c>
      <c r="N12" s="59">
        <v>967615</v>
      </c>
      <c r="O12" s="59">
        <f t="shared" ref="O12:O22" si="1">SUM(M12:N12)</f>
        <v>47940546</v>
      </c>
      <c r="P12" s="14"/>
    </row>
    <row r="13" spans="1:16" ht="12.75" customHeight="1">
      <c r="A13" s="1" t="s">
        <v>25</v>
      </c>
      <c r="B13" s="58">
        <v>23273899</v>
      </c>
      <c r="C13" s="58">
        <v>0</v>
      </c>
      <c r="D13" s="58">
        <v>757311</v>
      </c>
      <c r="E13" s="58">
        <v>4301297</v>
      </c>
      <c r="F13" s="58">
        <v>5714769</v>
      </c>
      <c r="G13" s="58">
        <v>6660918</v>
      </c>
      <c r="H13" s="58">
        <v>7584402</v>
      </c>
      <c r="I13" s="58">
        <v>0</v>
      </c>
      <c r="J13" s="58">
        <v>7091352</v>
      </c>
      <c r="K13" s="58">
        <v>5132542</v>
      </c>
      <c r="L13" s="58">
        <v>0</v>
      </c>
      <c r="M13" s="59">
        <f t="shared" si="0"/>
        <v>60516490</v>
      </c>
      <c r="N13" s="59">
        <v>846422</v>
      </c>
      <c r="O13" s="59">
        <f t="shared" si="1"/>
        <v>61362912</v>
      </c>
      <c r="P13" s="14"/>
    </row>
    <row r="14" spans="1:16" ht="12.75" customHeight="1">
      <c r="A14" s="1" t="s">
        <v>45</v>
      </c>
      <c r="B14" s="58">
        <v>84232315</v>
      </c>
      <c r="C14" s="58">
        <v>15280273</v>
      </c>
      <c r="D14" s="58">
        <v>9043837</v>
      </c>
      <c r="E14" s="58">
        <v>24315123</v>
      </c>
      <c r="F14" s="58">
        <v>10778822</v>
      </c>
      <c r="G14" s="58">
        <v>17235862</v>
      </c>
      <c r="H14" s="58">
        <v>18638778</v>
      </c>
      <c r="I14" s="58">
        <v>13823318</v>
      </c>
      <c r="J14" s="58">
        <v>8991406</v>
      </c>
      <c r="K14" s="58">
        <v>34477284</v>
      </c>
      <c r="L14" s="58">
        <v>0</v>
      </c>
      <c r="M14" s="59">
        <f t="shared" si="0"/>
        <v>236817018</v>
      </c>
      <c r="N14" s="59">
        <v>4352849</v>
      </c>
      <c r="O14" s="59">
        <f t="shared" si="1"/>
        <v>241169867</v>
      </c>
      <c r="P14" s="14"/>
    </row>
    <row r="15" spans="1:16" ht="12.75" customHeight="1">
      <c r="A15" s="13" t="s">
        <v>47</v>
      </c>
      <c r="B15" s="58">
        <v>66221283</v>
      </c>
      <c r="C15" s="58">
        <v>31819904</v>
      </c>
      <c r="D15" s="58">
        <v>3728826</v>
      </c>
      <c r="E15" s="58">
        <v>7778257</v>
      </c>
      <c r="F15" s="58">
        <v>14652788</v>
      </c>
      <c r="G15" s="58">
        <v>10153415</v>
      </c>
      <c r="H15" s="58"/>
      <c r="I15" s="58"/>
      <c r="J15" s="58">
        <v>5431000</v>
      </c>
      <c r="K15" s="58">
        <v>10381897</v>
      </c>
      <c r="L15" s="58">
        <v>611342</v>
      </c>
      <c r="M15" s="59">
        <f t="shared" si="0"/>
        <v>150778712</v>
      </c>
      <c r="N15" s="59">
        <v>4166286</v>
      </c>
      <c r="O15" s="59">
        <f t="shared" si="1"/>
        <v>154944998</v>
      </c>
      <c r="P15" s="14"/>
    </row>
    <row r="16" spans="1:16" ht="12.75" customHeight="1">
      <c r="A16" s="1" t="s">
        <v>26</v>
      </c>
      <c r="B16" s="58">
        <v>23146320</v>
      </c>
      <c r="C16" s="58">
        <v>311302</v>
      </c>
      <c r="D16" s="58">
        <v>428865</v>
      </c>
      <c r="E16" s="58">
        <v>3648370</v>
      </c>
      <c r="F16" s="58">
        <v>6781229</v>
      </c>
      <c r="G16" s="58">
        <v>4509722</v>
      </c>
      <c r="H16" s="58">
        <v>3751973</v>
      </c>
      <c r="I16" s="58">
        <v>3575103</v>
      </c>
      <c r="J16" s="58">
        <v>1120998</v>
      </c>
      <c r="K16" s="58">
        <v>5533351</v>
      </c>
      <c r="L16" s="58">
        <v>0</v>
      </c>
      <c r="M16" s="59">
        <f t="shared" si="0"/>
        <v>52807233</v>
      </c>
      <c r="N16" s="59">
        <v>1685673</v>
      </c>
      <c r="O16" s="59">
        <f t="shared" si="1"/>
        <v>54492906</v>
      </c>
      <c r="P16" s="14"/>
    </row>
    <row r="17" spans="1:16" ht="12.75" customHeight="1">
      <c r="A17" s="1" t="s">
        <v>27</v>
      </c>
      <c r="B17" s="58">
        <v>38099789</v>
      </c>
      <c r="C17" s="58">
        <v>380708</v>
      </c>
      <c r="D17" s="58">
        <v>3063842</v>
      </c>
      <c r="E17" s="58">
        <v>4236124</v>
      </c>
      <c r="F17" s="58">
        <v>8888480</v>
      </c>
      <c r="G17" s="58">
        <v>7014924</v>
      </c>
      <c r="H17" s="58">
        <v>9489230</v>
      </c>
      <c r="I17" s="58">
        <v>9847072</v>
      </c>
      <c r="J17" s="58">
        <v>949534</v>
      </c>
      <c r="K17" s="58">
        <v>13967878</v>
      </c>
      <c r="L17" s="58">
        <v>0</v>
      </c>
      <c r="M17" s="59">
        <f t="shared" si="0"/>
        <v>95937581</v>
      </c>
      <c r="N17" s="59">
        <v>3946885</v>
      </c>
      <c r="O17" s="59">
        <f t="shared" si="1"/>
        <v>99884466</v>
      </c>
      <c r="P17" s="14"/>
    </row>
    <row r="18" spans="1:16" ht="12.75" customHeight="1">
      <c r="A18" s="1" t="s">
        <v>28</v>
      </c>
      <c r="B18" s="58">
        <v>51013278</v>
      </c>
      <c r="C18" s="58">
        <v>560834</v>
      </c>
      <c r="D18" s="58">
        <v>9186543</v>
      </c>
      <c r="E18" s="58">
        <v>10845863</v>
      </c>
      <c r="F18" s="58">
        <v>13294242</v>
      </c>
      <c r="G18" s="58">
        <v>13655678</v>
      </c>
      <c r="H18" s="58"/>
      <c r="I18" s="58"/>
      <c r="J18" s="58">
        <v>21011760</v>
      </c>
      <c r="K18" s="58">
        <v>23411389</v>
      </c>
      <c r="L18" s="58">
        <v>0</v>
      </c>
      <c r="M18" s="59">
        <f t="shared" si="0"/>
        <v>142979587</v>
      </c>
      <c r="N18" s="59">
        <v>4250993</v>
      </c>
      <c r="O18" s="59">
        <f t="shared" si="1"/>
        <v>147230580</v>
      </c>
      <c r="P18" s="14"/>
    </row>
    <row r="19" spans="1:16" ht="12.75" customHeight="1">
      <c r="A19" s="1" t="s">
        <v>29</v>
      </c>
      <c r="B19" s="58">
        <v>40600024</v>
      </c>
      <c r="C19" s="58">
        <v>843175</v>
      </c>
      <c r="D19" s="58">
        <v>3196313</v>
      </c>
      <c r="E19" s="58">
        <v>5294363</v>
      </c>
      <c r="F19" s="58">
        <v>8469118</v>
      </c>
      <c r="G19" s="58">
        <v>6034856</v>
      </c>
      <c r="H19" s="58">
        <v>6766258</v>
      </c>
      <c r="I19" s="58">
        <v>7798095</v>
      </c>
      <c r="J19" s="58">
        <v>618707</v>
      </c>
      <c r="K19" s="58">
        <v>13863250</v>
      </c>
      <c r="L19" s="58">
        <v>30</v>
      </c>
      <c r="M19" s="59">
        <f t="shared" si="0"/>
        <v>93484189</v>
      </c>
      <c r="N19" s="59">
        <v>1883226</v>
      </c>
      <c r="O19" s="59">
        <f t="shared" si="1"/>
        <v>95367415</v>
      </c>
      <c r="P19" s="14"/>
    </row>
    <row r="20" spans="1:16" ht="12.75" customHeight="1">
      <c r="A20" s="17" t="s">
        <v>30</v>
      </c>
      <c r="B20" s="58">
        <v>267522546</v>
      </c>
      <c r="C20" s="58">
        <v>165934405</v>
      </c>
      <c r="D20" s="58">
        <v>104131302</v>
      </c>
      <c r="E20" s="58">
        <v>66347880</v>
      </c>
      <c r="F20" s="58">
        <v>31240900</v>
      </c>
      <c r="G20" s="58">
        <v>22289294</v>
      </c>
      <c r="H20" s="58"/>
      <c r="I20" s="58"/>
      <c r="J20" s="58">
        <v>18106000</v>
      </c>
      <c r="K20" s="58">
        <v>902949433</v>
      </c>
      <c r="L20" s="58">
        <v>0</v>
      </c>
      <c r="M20" s="59">
        <f t="shared" si="0"/>
        <v>1578521760</v>
      </c>
      <c r="N20" s="59">
        <v>28957793</v>
      </c>
      <c r="O20" s="59">
        <f t="shared" si="1"/>
        <v>1607479553</v>
      </c>
      <c r="P20" s="14"/>
    </row>
    <row r="21" spans="1:16" ht="12.75" customHeight="1">
      <c r="A21" s="17" t="s">
        <v>31</v>
      </c>
      <c r="B21" s="58">
        <v>144317458</v>
      </c>
      <c r="C21" s="58">
        <v>18437630</v>
      </c>
      <c r="D21" s="58">
        <v>17938944</v>
      </c>
      <c r="E21" s="58">
        <v>31598794</v>
      </c>
      <c r="F21" s="58">
        <v>16519462</v>
      </c>
      <c r="G21" s="58">
        <v>31381191</v>
      </c>
      <c r="H21" s="58"/>
      <c r="I21" s="58"/>
      <c r="J21" s="58">
        <v>11234000</v>
      </c>
      <c r="K21" s="58">
        <v>30636372</v>
      </c>
      <c r="L21" s="58">
        <v>0</v>
      </c>
      <c r="M21" s="59">
        <f t="shared" si="0"/>
        <v>302063851</v>
      </c>
      <c r="N21" s="59">
        <v>3424061</v>
      </c>
      <c r="O21" s="59">
        <f t="shared" si="1"/>
        <v>305487912</v>
      </c>
      <c r="P21" s="14"/>
    </row>
    <row r="22" spans="1:16" ht="12.75" customHeight="1">
      <c r="A22" s="1" t="s">
        <v>32</v>
      </c>
      <c r="B22" s="58">
        <v>88666789</v>
      </c>
      <c r="C22" s="58">
        <v>11813189</v>
      </c>
      <c r="D22" s="58">
        <v>20896945</v>
      </c>
      <c r="E22" s="58">
        <v>20237672</v>
      </c>
      <c r="F22" s="58">
        <v>12363707</v>
      </c>
      <c r="G22" s="58">
        <v>16417177</v>
      </c>
      <c r="H22" s="58"/>
      <c r="I22" s="58"/>
      <c r="J22" s="58">
        <v>4714000</v>
      </c>
      <c r="K22" s="58">
        <v>22645651</v>
      </c>
      <c r="L22" s="58">
        <v>0</v>
      </c>
      <c r="M22" s="59">
        <f t="shared" si="0"/>
        <v>197755130</v>
      </c>
      <c r="N22" s="59">
        <v>5865827</v>
      </c>
      <c r="O22" s="59">
        <f t="shared" si="1"/>
        <v>203620957</v>
      </c>
      <c r="P22" s="14"/>
    </row>
    <row r="23" spans="1:16" ht="12.75" customHeight="1">
      <c r="A23" s="1" t="s">
        <v>33</v>
      </c>
      <c r="B23" s="58">
        <v>41626</v>
      </c>
      <c r="C23" s="58">
        <v>428479</v>
      </c>
      <c r="D23" s="58">
        <v>33324848</v>
      </c>
      <c r="E23" s="58">
        <v>1653281</v>
      </c>
      <c r="F23" s="58">
        <v>2311841</v>
      </c>
      <c r="G23" s="58">
        <v>54389140</v>
      </c>
      <c r="H23" s="58"/>
      <c r="I23" s="58"/>
      <c r="J23" s="58">
        <v>0</v>
      </c>
      <c r="K23" s="58">
        <v>2633859</v>
      </c>
      <c r="L23" s="58">
        <v>15195</v>
      </c>
      <c r="M23" s="59">
        <f>SUM(B23:L23)</f>
        <v>94798269</v>
      </c>
      <c r="N23" s="59">
        <v>1936642</v>
      </c>
      <c r="O23" s="59">
        <f>SUM(M23:N23)</f>
        <v>96734911</v>
      </c>
      <c r="P23" s="16"/>
    </row>
    <row r="24" spans="1:16" ht="12.75" customHeight="1" thickBot="1">
      <c r="A24" s="4" t="s">
        <v>42</v>
      </c>
      <c r="B24" s="60">
        <f>SUM(B10:B23)</f>
        <v>908557274</v>
      </c>
      <c r="C24" s="60">
        <f t="shared" ref="C24:O24" si="2">SUM(C10:C23)</f>
        <v>254227653</v>
      </c>
      <c r="D24" s="60">
        <f t="shared" si="2"/>
        <v>213029037</v>
      </c>
      <c r="E24" s="60">
        <f t="shared" si="2"/>
        <v>196360219</v>
      </c>
      <c r="F24" s="60">
        <f t="shared" si="2"/>
        <v>152810869</v>
      </c>
      <c r="G24" s="60">
        <f t="shared" si="2"/>
        <v>220816437</v>
      </c>
      <c r="H24" s="60">
        <f t="shared" si="2"/>
        <v>51566698</v>
      </c>
      <c r="I24" s="60">
        <f t="shared" si="2"/>
        <v>41142136</v>
      </c>
      <c r="J24" s="60">
        <f t="shared" si="2"/>
        <v>85918019</v>
      </c>
      <c r="K24" s="60">
        <f t="shared" si="2"/>
        <v>1092629890</v>
      </c>
      <c r="L24" s="60">
        <f t="shared" si="2"/>
        <v>14969780</v>
      </c>
      <c r="M24" s="61">
        <f t="shared" si="2"/>
        <v>3232028012</v>
      </c>
      <c r="N24" s="61">
        <f t="shared" si="2"/>
        <v>64319316</v>
      </c>
      <c r="O24" s="61">
        <f t="shared" si="2"/>
        <v>3296347328</v>
      </c>
    </row>
    <row r="25" spans="1:16" ht="12.75" customHeight="1" thickTop="1">
      <c r="A25" s="1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L25" s="11"/>
      <c r="M25" s="11"/>
    </row>
    <row r="26" spans="1:16" ht="12.75" customHeight="1">
      <c r="A26" s="2"/>
      <c r="B26" s="11"/>
      <c r="C26" s="11"/>
      <c r="D26" s="11"/>
      <c r="E26" s="11"/>
      <c r="F26" s="11"/>
      <c r="G26" s="11"/>
      <c r="H26" s="11"/>
      <c r="I26" s="11"/>
      <c r="J26" s="11"/>
      <c r="L26" s="11"/>
      <c r="M26" s="11"/>
    </row>
    <row r="27" spans="1:16" ht="12.75" customHeight="1">
      <c r="M27" s="12"/>
    </row>
    <row r="28" spans="1:16" ht="12.75" customHeight="1">
      <c r="A28" s="15"/>
    </row>
    <row r="29" spans="1:16" s="19" customFormat="1" ht="12" customHeight="1">
      <c r="A29" s="18" t="s">
        <v>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6" s="19" customFormat="1" ht="12" customHeight="1">
      <c r="A30" s="18" t="s">
        <v>71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s="19" customFormat="1" ht="12" customHeight="1" thickBo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21"/>
      <c r="L31" s="18"/>
      <c r="M31" s="21"/>
      <c r="N31" s="21"/>
      <c r="O31" s="21"/>
    </row>
    <row r="32" spans="1:16" s="19" customFormat="1" ht="12" customHeight="1" thickTop="1">
      <c r="B32" s="22"/>
      <c r="C32" s="22"/>
      <c r="D32" s="22"/>
      <c r="E32" s="22"/>
      <c r="F32" s="22"/>
      <c r="G32" s="22"/>
      <c r="H32" s="22"/>
      <c r="I32" s="22"/>
      <c r="J32" s="22"/>
      <c r="K32" s="23" t="s">
        <v>0</v>
      </c>
      <c r="L32" s="22"/>
      <c r="M32" s="39"/>
      <c r="N32" s="40"/>
      <c r="O32" s="41"/>
    </row>
    <row r="33" spans="1:16" s="19" customFormat="1" ht="12" customHeight="1">
      <c r="A33" s="18"/>
      <c r="B33" s="24"/>
      <c r="C33" s="24"/>
      <c r="D33" s="24"/>
      <c r="E33" s="24"/>
      <c r="F33" s="24"/>
      <c r="G33" s="24"/>
      <c r="H33" s="23" t="s">
        <v>1</v>
      </c>
      <c r="I33" s="23"/>
      <c r="J33" s="23"/>
      <c r="K33" s="23" t="s">
        <v>2</v>
      </c>
      <c r="L33" s="23"/>
      <c r="M33" s="39"/>
      <c r="N33" s="42"/>
      <c r="O33" s="43" t="s">
        <v>3</v>
      </c>
    </row>
    <row r="34" spans="1:16" s="19" customFormat="1" ht="12" customHeight="1">
      <c r="A34" s="18"/>
      <c r="B34" s="24"/>
      <c r="C34" s="24"/>
      <c r="D34" s="24"/>
      <c r="E34" s="24"/>
      <c r="F34" s="24"/>
      <c r="G34" s="23" t="s">
        <v>4</v>
      </c>
      <c r="H34" s="23" t="s">
        <v>5</v>
      </c>
      <c r="I34" s="23"/>
      <c r="J34" s="23" t="s">
        <v>49</v>
      </c>
      <c r="K34" s="23" t="s">
        <v>6</v>
      </c>
      <c r="L34" s="25" t="s">
        <v>37</v>
      </c>
      <c r="M34" s="39" t="s">
        <v>3</v>
      </c>
      <c r="N34" s="42" t="s">
        <v>3</v>
      </c>
      <c r="O34" s="43" t="s">
        <v>50</v>
      </c>
    </row>
    <row r="35" spans="1:16" s="19" customFormat="1" ht="12" customHeight="1">
      <c r="A35" s="18"/>
      <c r="B35" s="23" t="s">
        <v>7</v>
      </c>
      <c r="C35" s="24"/>
      <c r="D35" s="23" t="s">
        <v>8</v>
      </c>
      <c r="E35" s="23" t="s">
        <v>9</v>
      </c>
      <c r="F35" s="23" t="s">
        <v>10</v>
      </c>
      <c r="G35" s="23" t="s">
        <v>11</v>
      </c>
      <c r="H35" s="23" t="s">
        <v>12</v>
      </c>
      <c r="I35" s="23"/>
      <c r="J35" s="23" t="s">
        <v>44</v>
      </c>
      <c r="K35" s="23" t="s">
        <v>14</v>
      </c>
      <c r="L35" s="25" t="s">
        <v>36</v>
      </c>
      <c r="M35" s="39" t="s">
        <v>36</v>
      </c>
      <c r="N35" s="42" t="s">
        <v>38</v>
      </c>
      <c r="O35" s="43" t="s">
        <v>51</v>
      </c>
    </row>
    <row r="36" spans="1:16" s="19" customFormat="1" ht="12" customHeight="1">
      <c r="A36" s="26"/>
      <c r="B36" s="27" t="s">
        <v>15</v>
      </c>
      <c r="C36" s="27" t="s">
        <v>16</v>
      </c>
      <c r="D36" s="27" t="s">
        <v>17</v>
      </c>
      <c r="E36" s="27" t="s">
        <v>18</v>
      </c>
      <c r="F36" s="27" t="s">
        <v>19</v>
      </c>
      <c r="G36" s="27" t="s">
        <v>18</v>
      </c>
      <c r="H36" s="27" t="s">
        <v>20</v>
      </c>
      <c r="I36" s="27" t="s">
        <v>35</v>
      </c>
      <c r="J36" s="27" t="s">
        <v>52</v>
      </c>
      <c r="K36" s="27" t="s">
        <v>22</v>
      </c>
      <c r="L36" s="27" t="s">
        <v>40</v>
      </c>
      <c r="M36" s="44" t="s">
        <v>40</v>
      </c>
      <c r="N36" s="45" t="s">
        <v>40</v>
      </c>
      <c r="O36" s="44" t="s">
        <v>53</v>
      </c>
    </row>
    <row r="37" spans="1:16" s="19" customFormat="1" ht="12" customHeight="1">
      <c r="A37" s="1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6"/>
      <c r="N37" s="47"/>
      <c r="O37" s="47"/>
    </row>
    <row r="38" spans="1:16" s="19" customFormat="1" ht="12" customHeight="1">
      <c r="A38" s="29" t="s">
        <v>54</v>
      </c>
      <c r="B38" s="58">
        <v>6037514</v>
      </c>
      <c r="C38" s="58">
        <v>0</v>
      </c>
      <c r="D38" s="58">
        <v>47206</v>
      </c>
      <c r="E38" s="58">
        <v>321499</v>
      </c>
      <c r="F38" s="58">
        <v>1344465</v>
      </c>
      <c r="G38" s="58">
        <v>856648</v>
      </c>
      <c r="H38" s="58">
        <v>513351</v>
      </c>
      <c r="I38" s="58">
        <v>821884</v>
      </c>
      <c r="J38" s="58">
        <v>147637</v>
      </c>
      <c r="K38" s="58">
        <v>1810290</v>
      </c>
      <c r="L38" s="58">
        <v>10505600</v>
      </c>
      <c r="M38" s="59">
        <f t="shared" ref="M38:M51" si="3">SUM(B38:L38)</f>
        <v>22406094</v>
      </c>
      <c r="N38" s="59">
        <v>0</v>
      </c>
      <c r="O38" s="59">
        <f t="shared" ref="O38:O51" si="4">SUM(M38:N38)</f>
        <v>22406094</v>
      </c>
      <c r="P38" s="14"/>
    </row>
    <row r="39" spans="1:16" s="19" customFormat="1" ht="12" customHeight="1">
      <c r="A39" s="29" t="s">
        <v>55</v>
      </c>
      <c r="B39" s="58">
        <v>7471036</v>
      </c>
      <c r="C39" s="58">
        <v>0</v>
      </c>
      <c r="D39" s="58">
        <v>159456</v>
      </c>
      <c r="E39" s="58">
        <v>2396068</v>
      </c>
      <c r="F39" s="58">
        <v>1258726</v>
      </c>
      <c r="G39" s="58">
        <v>4923757</v>
      </c>
      <c r="H39" s="58">
        <v>1614640</v>
      </c>
      <c r="I39" s="58">
        <v>970658</v>
      </c>
      <c r="J39" s="58">
        <v>1479261</v>
      </c>
      <c r="K39" s="58">
        <v>1883219</v>
      </c>
      <c r="L39" s="58">
        <v>0</v>
      </c>
      <c r="M39" s="59">
        <f t="shared" si="3"/>
        <v>22156821</v>
      </c>
      <c r="N39" s="59">
        <v>877859</v>
      </c>
      <c r="O39" s="59">
        <f t="shared" si="4"/>
        <v>23034680</v>
      </c>
      <c r="P39" s="14"/>
    </row>
    <row r="40" spans="1:16" s="19" customFormat="1" ht="12" customHeight="1">
      <c r="A40" s="29" t="s">
        <v>56</v>
      </c>
      <c r="B40" s="58">
        <v>13818521</v>
      </c>
      <c r="C40" s="58">
        <v>0</v>
      </c>
      <c r="D40" s="58">
        <v>71954</v>
      </c>
      <c r="E40" s="58">
        <v>1399360</v>
      </c>
      <c r="F40" s="58">
        <v>3987136</v>
      </c>
      <c r="G40" s="58">
        <v>5987955</v>
      </c>
      <c r="H40" s="58"/>
      <c r="I40" s="58"/>
      <c r="J40" s="58">
        <v>2323867</v>
      </c>
      <c r="K40" s="58">
        <v>1376511</v>
      </c>
      <c r="L40" s="58">
        <v>2399142</v>
      </c>
      <c r="M40" s="59">
        <f t="shared" si="3"/>
        <v>31364446</v>
      </c>
      <c r="N40" s="59">
        <v>686211</v>
      </c>
      <c r="O40" s="59">
        <f t="shared" si="4"/>
        <v>32050657</v>
      </c>
      <c r="P40" s="14"/>
    </row>
    <row r="41" spans="1:16" s="19" customFormat="1" ht="12" customHeight="1">
      <c r="A41" s="29" t="s">
        <v>57</v>
      </c>
      <c r="B41" s="58">
        <v>7779237</v>
      </c>
      <c r="C41" s="58">
        <v>0</v>
      </c>
      <c r="D41" s="58">
        <v>130835</v>
      </c>
      <c r="E41" s="58">
        <v>688182</v>
      </c>
      <c r="F41" s="58">
        <v>1284897</v>
      </c>
      <c r="G41" s="58">
        <v>1890437</v>
      </c>
      <c r="H41" s="58">
        <v>1450913</v>
      </c>
      <c r="I41" s="58">
        <v>1668093</v>
      </c>
      <c r="J41" s="58">
        <v>3020703</v>
      </c>
      <c r="K41" s="58">
        <v>1346768</v>
      </c>
      <c r="L41" s="58">
        <v>340354</v>
      </c>
      <c r="M41" s="59">
        <f t="shared" si="3"/>
        <v>19600419</v>
      </c>
      <c r="N41" s="59">
        <v>480283</v>
      </c>
      <c r="O41" s="59">
        <f t="shared" si="4"/>
        <v>20080702</v>
      </c>
      <c r="P41" s="14"/>
    </row>
    <row r="42" spans="1:16" s="19" customFormat="1" ht="12" customHeight="1">
      <c r="A42" s="29" t="s">
        <v>58</v>
      </c>
      <c r="B42" s="58">
        <v>48062162</v>
      </c>
      <c r="C42" s="58">
        <v>0</v>
      </c>
      <c r="D42" s="58">
        <v>1687666</v>
      </c>
      <c r="E42" s="58">
        <v>12619715</v>
      </c>
      <c r="F42" s="58">
        <v>12458285</v>
      </c>
      <c r="G42" s="58">
        <v>21981015</v>
      </c>
      <c r="H42" s="58">
        <v>12981483</v>
      </c>
      <c r="I42" s="58">
        <v>6155908</v>
      </c>
      <c r="J42" s="58">
        <v>5495820</v>
      </c>
      <c r="K42" s="58">
        <v>7338811</v>
      </c>
      <c r="L42" s="58">
        <v>0</v>
      </c>
      <c r="M42" s="59">
        <f t="shared" si="3"/>
        <v>128780865</v>
      </c>
      <c r="N42" s="59">
        <v>2371895</v>
      </c>
      <c r="O42" s="59">
        <f t="shared" si="4"/>
        <v>131152760</v>
      </c>
      <c r="P42" s="14"/>
    </row>
    <row r="43" spans="1:16" s="19" customFormat="1" ht="12" customHeight="1">
      <c r="A43" s="29" t="s">
        <v>59</v>
      </c>
      <c r="B43" s="58">
        <v>7491409</v>
      </c>
      <c r="C43" s="58">
        <v>0</v>
      </c>
      <c r="D43" s="58">
        <v>92317</v>
      </c>
      <c r="E43" s="58">
        <v>2015359</v>
      </c>
      <c r="F43" s="58">
        <v>1895536</v>
      </c>
      <c r="G43" s="58">
        <v>2470818</v>
      </c>
      <c r="H43" s="58">
        <v>2294777</v>
      </c>
      <c r="I43" s="58">
        <v>1497368</v>
      </c>
      <c r="J43" s="58">
        <v>5322715</v>
      </c>
      <c r="K43" s="58">
        <v>1859468</v>
      </c>
      <c r="L43" s="58">
        <v>0</v>
      </c>
      <c r="M43" s="59">
        <f t="shared" si="3"/>
        <v>24939767</v>
      </c>
      <c r="N43" s="59">
        <v>901927</v>
      </c>
      <c r="O43" s="59">
        <f t="shared" si="4"/>
        <v>25841694</v>
      </c>
      <c r="P43" s="14"/>
    </row>
    <row r="44" spans="1:16" s="19" customFormat="1" ht="12" customHeight="1">
      <c r="A44" s="29" t="s">
        <v>60</v>
      </c>
      <c r="B44" s="58">
        <v>6712763</v>
      </c>
      <c r="C44" s="58">
        <v>0</v>
      </c>
      <c r="D44" s="58">
        <v>0</v>
      </c>
      <c r="E44" s="58">
        <v>1755316</v>
      </c>
      <c r="F44" s="58">
        <v>1689005</v>
      </c>
      <c r="G44" s="58">
        <v>2006168</v>
      </c>
      <c r="H44" s="58">
        <v>2047796</v>
      </c>
      <c r="I44" s="58">
        <v>772370</v>
      </c>
      <c r="J44" s="58">
        <v>1988137</v>
      </c>
      <c r="K44" s="58">
        <v>1714659</v>
      </c>
      <c r="L44" s="58">
        <v>0</v>
      </c>
      <c r="M44" s="59">
        <f t="shared" si="3"/>
        <v>18686214</v>
      </c>
      <c r="N44" s="59">
        <v>120474</v>
      </c>
      <c r="O44" s="59">
        <f t="shared" si="4"/>
        <v>18806688</v>
      </c>
      <c r="P44" s="14"/>
    </row>
    <row r="45" spans="1:16" s="19" customFormat="1" ht="12" customHeight="1">
      <c r="A45" s="29" t="s">
        <v>61</v>
      </c>
      <c r="B45" s="58">
        <v>3327546</v>
      </c>
      <c r="C45" s="58">
        <v>6293</v>
      </c>
      <c r="D45" s="58">
        <v>445657</v>
      </c>
      <c r="E45" s="58">
        <v>678942</v>
      </c>
      <c r="F45" s="58">
        <v>1342548</v>
      </c>
      <c r="G45" s="58">
        <v>1955121</v>
      </c>
      <c r="H45" s="58">
        <v>884378</v>
      </c>
      <c r="I45" s="58">
        <v>424502</v>
      </c>
      <c r="J45" s="58">
        <v>851077</v>
      </c>
      <c r="K45" s="58">
        <v>442160</v>
      </c>
      <c r="L45" s="58">
        <v>0</v>
      </c>
      <c r="M45" s="59">
        <f>SUM(B45:L45)</f>
        <v>10358224</v>
      </c>
      <c r="N45" s="59">
        <v>0</v>
      </c>
      <c r="O45" s="59">
        <f>SUM(M45:N45)</f>
        <v>10358224</v>
      </c>
      <c r="P45" s="14"/>
    </row>
    <row r="46" spans="1:16" s="19" customFormat="1" ht="12" customHeight="1">
      <c r="A46" s="29" t="s">
        <v>62</v>
      </c>
      <c r="B46" s="58">
        <v>7858875</v>
      </c>
      <c r="C46" s="58">
        <v>0</v>
      </c>
      <c r="D46" s="58">
        <v>0</v>
      </c>
      <c r="E46" s="58">
        <v>1705509</v>
      </c>
      <c r="F46" s="58">
        <v>829946</v>
      </c>
      <c r="G46" s="58">
        <v>2885781</v>
      </c>
      <c r="H46" s="58">
        <v>600892</v>
      </c>
      <c r="I46" s="58">
        <v>571340</v>
      </c>
      <c r="J46" s="58">
        <v>3112498</v>
      </c>
      <c r="K46" s="58">
        <v>1454477</v>
      </c>
      <c r="L46" s="58">
        <v>0</v>
      </c>
      <c r="M46" s="59">
        <f t="shared" si="3"/>
        <v>19019318</v>
      </c>
      <c r="N46" s="59">
        <v>132392</v>
      </c>
      <c r="O46" s="59">
        <f t="shared" si="4"/>
        <v>19151710</v>
      </c>
      <c r="P46" s="14"/>
    </row>
    <row r="47" spans="1:16" s="19" customFormat="1" ht="12" customHeight="1">
      <c r="A47" s="29" t="s">
        <v>63</v>
      </c>
      <c r="B47" s="58">
        <v>25084863</v>
      </c>
      <c r="C47" s="58">
        <v>0</v>
      </c>
      <c r="D47" s="58">
        <v>0</v>
      </c>
      <c r="E47" s="58">
        <v>6623802</v>
      </c>
      <c r="F47" s="58">
        <v>2562981</v>
      </c>
      <c r="G47" s="58">
        <v>5329111</v>
      </c>
      <c r="H47" s="58">
        <v>7119102</v>
      </c>
      <c r="I47" s="58">
        <v>831054</v>
      </c>
      <c r="J47" s="58">
        <v>2883377</v>
      </c>
      <c r="K47" s="58">
        <v>3566412</v>
      </c>
      <c r="L47" s="58">
        <v>0</v>
      </c>
      <c r="M47" s="59">
        <f t="shared" si="3"/>
        <v>54000702</v>
      </c>
      <c r="N47" s="59">
        <v>1669244</v>
      </c>
      <c r="O47" s="59">
        <f t="shared" si="4"/>
        <v>55669946</v>
      </c>
      <c r="P47" s="14"/>
    </row>
    <row r="48" spans="1:16" s="19" customFormat="1" ht="12" customHeight="1">
      <c r="A48" s="29" t="s">
        <v>64</v>
      </c>
      <c r="B48" s="58">
        <v>23128208</v>
      </c>
      <c r="C48" s="58">
        <v>0</v>
      </c>
      <c r="D48" s="58">
        <v>0</v>
      </c>
      <c r="E48" s="58">
        <v>2006345</v>
      </c>
      <c r="F48" s="58">
        <v>3039482</v>
      </c>
      <c r="G48" s="58">
        <v>6598436</v>
      </c>
      <c r="H48" s="58"/>
      <c r="I48" s="58"/>
      <c r="J48" s="58">
        <v>2786828</v>
      </c>
      <c r="K48" s="58">
        <v>2764761</v>
      </c>
      <c r="L48" s="58">
        <v>0</v>
      </c>
      <c r="M48" s="59">
        <f>SUM(B48:L48)</f>
        <v>40324060</v>
      </c>
      <c r="N48" s="59">
        <v>5530642</v>
      </c>
      <c r="O48" s="59">
        <f>SUM(M48:N48)</f>
        <v>45854702</v>
      </c>
      <c r="P48" s="14"/>
    </row>
    <row r="49" spans="1:16" s="19" customFormat="1" ht="12" customHeight="1">
      <c r="A49" s="29" t="s">
        <v>65</v>
      </c>
      <c r="B49" s="58">
        <v>78003535</v>
      </c>
      <c r="C49" s="58">
        <v>0</v>
      </c>
      <c r="D49" s="58">
        <v>0</v>
      </c>
      <c r="E49" s="58">
        <v>16715276</v>
      </c>
      <c r="F49" s="58">
        <v>18632632</v>
      </c>
      <c r="G49" s="58">
        <v>33691543</v>
      </c>
      <c r="H49" s="58">
        <v>19809163</v>
      </c>
      <c r="I49" s="58">
        <v>6146298</v>
      </c>
      <c r="J49" s="58">
        <v>0</v>
      </c>
      <c r="K49" s="58">
        <v>11815709</v>
      </c>
      <c r="L49" s="58">
        <v>0</v>
      </c>
      <c r="M49" s="59">
        <f t="shared" si="3"/>
        <v>184814156</v>
      </c>
      <c r="N49" s="59">
        <v>3704108</v>
      </c>
      <c r="O49" s="59">
        <f t="shared" si="4"/>
        <v>188518264</v>
      </c>
      <c r="P49" s="14"/>
    </row>
    <row r="50" spans="1:16" s="19" customFormat="1" ht="12" customHeight="1">
      <c r="A50" s="29" t="s">
        <v>66</v>
      </c>
      <c r="B50" s="58">
        <v>7801924</v>
      </c>
      <c r="C50" s="58">
        <v>0</v>
      </c>
      <c r="D50" s="58">
        <v>309456</v>
      </c>
      <c r="E50" s="58">
        <v>2188310</v>
      </c>
      <c r="F50" s="58">
        <v>1616543</v>
      </c>
      <c r="G50" s="58">
        <v>3833935</v>
      </c>
      <c r="H50" s="58">
        <v>2408625</v>
      </c>
      <c r="I50" s="58">
        <v>1260865</v>
      </c>
      <c r="J50" s="58">
        <v>4043767</v>
      </c>
      <c r="K50" s="58">
        <v>2518579</v>
      </c>
      <c r="L50" s="58">
        <v>129515</v>
      </c>
      <c r="M50" s="59">
        <f t="shared" si="3"/>
        <v>26111519</v>
      </c>
      <c r="N50" s="59">
        <v>79096</v>
      </c>
      <c r="O50" s="59">
        <f t="shared" si="4"/>
        <v>26190615</v>
      </c>
      <c r="P50" s="14"/>
    </row>
    <row r="51" spans="1:16" s="19" customFormat="1" ht="12" customHeight="1">
      <c r="A51" s="29" t="s">
        <v>67</v>
      </c>
      <c r="B51" s="58">
        <v>6156346</v>
      </c>
      <c r="C51" s="58">
        <v>0</v>
      </c>
      <c r="D51" s="58">
        <v>555219</v>
      </c>
      <c r="E51" s="58">
        <v>184003</v>
      </c>
      <c r="F51" s="58">
        <v>2107637</v>
      </c>
      <c r="G51" s="58">
        <v>3066291</v>
      </c>
      <c r="H51" s="58">
        <v>1636987</v>
      </c>
      <c r="I51" s="58">
        <v>1295446</v>
      </c>
      <c r="J51" s="58">
        <v>703740</v>
      </c>
      <c r="K51" s="58">
        <v>2220483</v>
      </c>
      <c r="L51" s="58">
        <v>0</v>
      </c>
      <c r="M51" s="59">
        <f t="shared" si="3"/>
        <v>17926152</v>
      </c>
      <c r="N51" s="59">
        <v>351094</v>
      </c>
      <c r="O51" s="59">
        <f t="shared" si="4"/>
        <v>18277246</v>
      </c>
      <c r="P51" s="14"/>
    </row>
    <row r="52" spans="1:16" s="19" customFormat="1" ht="12" customHeight="1" thickBot="1">
      <c r="A52" s="30" t="s">
        <v>68</v>
      </c>
      <c r="B52" s="31">
        <f>SUM(B38:B51)</f>
        <v>248733939</v>
      </c>
      <c r="C52" s="31">
        <f t="shared" ref="C52:O52" si="5">SUM(C38:C51)</f>
        <v>6293</v>
      </c>
      <c r="D52" s="31">
        <f t="shared" si="5"/>
        <v>3499766</v>
      </c>
      <c r="E52" s="31">
        <f t="shared" si="5"/>
        <v>51297686</v>
      </c>
      <c r="F52" s="31">
        <f t="shared" si="5"/>
        <v>54049819</v>
      </c>
      <c r="G52" s="31">
        <f t="shared" si="5"/>
        <v>97477016</v>
      </c>
      <c r="H52" s="31">
        <f t="shared" si="5"/>
        <v>53362107</v>
      </c>
      <c r="I52" s="31">
        <f t="shared" si="5"/>
        <v>22415786</v>
      </c>
      <c r="J52" s="31">
        <f t="shared" si="5"/>
        <v>34159427</v>
      </c>
      <c r="K52" s="31">
        <f t="shared" si="5"/>
        <v>42112307</v>
      </c>
      <c r="L52" s="31">
        <f t="shared" si="5"/>
        <v>13374611</v>
      </c>
      <c r="M52" s="48">
        <f t="shared" si="5"/>
        <v>620488757</v>
      </c>
      <c r="N52" s="48">
        <f t="shared" si="5"/>
        <v>16905225</v>
      </c>
      <c r="O52" s="48">
        <f t="shared" si="5"/>
        <v>637393982</v>
      </c>
    </row>
    <row r="53" spans="1:16" s="19" customFormat="1" ht="12" customHeight="1" thickTop="1">
      <c r="A53" s="18" t="s">
        <v>69</v>
      </c>
    </row>
    <row r="54" spans="1:16" s="19" customFormat="1" ht="12" customHeight="1"/>
    <row r="55" spans="1:1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/>
    <row r="85" spans="1:14" ht="12.75" customHeight="1"/>
    <row r="86" spans="1:14" ht="12.75" customHeight="1"/>
    <row r="87" spans="1:14" ht="12.75" customHeight="1"/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/>
    <row r="96" spans="1:1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</sheetData>
  <phoneticPr fontId="1" type="noConversion"/>
  <pageMargins left="0.7" right="0.25" top="0.77" bottom="0.25" header="0.75" footer="0.27"/>
  <pageSetup scale="78" orientation="landscape" horizontalDpi="4294967292" r:id="rId1"/>
  <headerFooter alignWithMargins="0"/>
  <rowBreaks count="1" manualBreakCount="1">
    <brk id="5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1"/>
  <sheetViews>
    <sheetView view="pageBreakPreview" zoomScale="60" zoomScaleNormal="85" workbookViewId="0">
      <selection activeCell="B92" sqref="B92"/>
    </sheetView>
  </sheetViews>
  <sheetFormatPr defaultRowHeight="11.25"/>
  <cols>
    <col min="1" max="1" width="56.796875" style="49" customWidth="1"/>
    <col min="2" max="8" width="20.3984375" style="49" customWidth="1"/>
    <col min="9" max="16384" width="9.59765625" style="49"/>
  </cols>
  <sheetData>
    <row r="1" spans="1:8">
      <c r="A1" s="1" t="s">
        <v>72</v>
      </c>
    </row>
    <row r="2" spans="1:8">
      <c r="A2" s="3" t="s">
        <v>96</v>
      </c>
    </row>
    <row r="4" spans="1:8">
      <c r="B4" s="52" t="s">
        <v>73</v>
      </c>
      <c r="C4" s="52" t="s">
        <v>74</v>
      </c>
      <c r="D4" s="52" t="s">
        <v>75</v>
      </c>
      <c r="E4" s="52" t="s">
        <v>76</v>
      </c>
      <c r="F4" s="52" t="s">
        <v>77</v>
      </c>
      <c r="G4" s="52" t="s">
        <v>78</v>
      </c>
      <c r="H4" s="52" t="s">
        <v>79</v>
      </c>
    </row>
    <row r="5" spans="1:8">
      <c r="A5" s="51" t="s">
        <v>80</v>
      </c>
    </row>
    <row r="6" spans="1:8">
      <c r="A6" s="49" t="s">
        <v>81</v>
      </c>
      <c r="B6" s="50">
        <v>702784899</v>
      </c>
      <c r="C6" s="50">
        <v>678613979</v>
      </c>
      <c r="D6" s="50">
        <v>685075843</v>
      </c>
      <c r="E6" s="50">
        <v>719487241</v>
      </c>
      <c r="F6" s="50">
        <v>761083971</v>
      </c>
      <c r="G6" s="50">
        <v>783911057</v>
      </c>
      <c r="H6" s="50">
        <v>908557274</v>
      </c>
    </row>
    <row r="7" spans="1:8">
      <c r="A7" s="49" t="s">
        <v>82</v>
      </c>
      <c r="B7" s="50">
        <v>181076118</v>
      </c>
      <c r="C7" s="50">
        <v>186922866</v>
      </c>
      <c r="D7" s="50">
        <v>214425853</v>
      </c>
      <c r="E7" s="50">
        <v>215239263</v>
      </c>
      <c r="F7" s="50">
        <v>227172069</v>
      </c>
      <c r="G7" s="50">
        <v>227571962</v>
      </c>
      <c r="H7" s="50">
        <v>254227653</v>
      </c>
    </row>
    <row r="8" spans="1:8">
      <c r="A8" s="49" t="s">
        <v>83</v>
      </c>
      <c r="B8" s="50">
        <v>173992846</v>
      </c>
      <c r="C8" s="50">
        <v>158484559</v>
      </c>
      <c r="D8" s="50">
        <v>159761582</v>
      </c>
      <c r="E8" s="50">
        <v>167683375</v>
      </c>
      <c r="F8" s="50">
        <v>174387169</v>
      </c>
      <c r="G8" s="50">
        <v>179337041</v>
      </c>
      <c r="H8" s="50">
        <v>213029037</v>
      </c>
    </row>
    <row r="9" spans="1:8">
      <c r="A9" s="49" t="s">
        <v>84</v>
      </c>
      <c r="B9" s="50">
        <v>163697545</v>
      </c>
      <c r="C9" s="50">
        <v>147218268</v>
      </c>
      <c r="D9" s="50">
        <v>150751211</v>
      </c>
      <c r="E9" s="50">
        <v>168667835</v>
      </c>
      <c r="F9" s="50">
        <v>170153313</v>
      </c>
      <c r="G9" s="50">
        <v>176530538</v>
      </c>
      <c r="H9" s="50">
        <v>196360219</v>
      </c>
    </row>
    <row r="10" spans="1:8">
      <c r="A10" s="49" t="s">
        <v>85</v>
      </c>
      <c r="B10" s="50">
        <v>111587934</v>
      </c>
      <c r="C10" s="50">
        <v>109089117</v>
      </c>
      <c r="D10" s="50">
        <v>123222993</v>
      </c>
      <c r="E10" s="50">
        <v>128083009</v>
      </c>
      <c r="F10" s="50">
        <v>137528608</v>
      </c>
      <c r="G10" s="50">
        <v>139800522</v>
      </c>
      <c r="H10" s="50">
        <v>152810869</v>
      </c>
    </row>
    <row r="11" spans="1:8">
      <c r="A11" s="49" t="s">
        <v>86</v>
      </c>
      <c r="B11" s="50">
        <v>141020672</v>
      </c>
      <c r="C11" s="50">
        <v>155584942</v>
      </c>
      <c r="D11" s="50">
        <v>168579405</v>
      </c>
      <c r="E11" s="50">
        <v>185873005</v>
      </c>
      <c r="F11" s="50">
        <v>157276474</v>
      </c>
      <c r="G11" s="50">
        <v>146359293</v>
      </c>
      <c r="H11" s="50">
        <v>220816437</v>
      </c>
    </row>
    <row r="12" spans="1:8">
      <c r="A12" s="49" t="s">
        <v>87</v>
      </c>
      <c r="B12" s="50">
        <v>143912791</v>
      </c>
      <c r="C12" s="50">
        <v>121878112</v>
      </c>
      <c r="D12" s="50">
        <v>128938341</v>
      </c>
      <c r="E12" s="50">
        <v>132336485</v>
      </c>
      <c r="F12" s="50">
        <v>150508770</v>
      </c>
      <c r="G12" s="50">
        <v>139636275</v>
      </c>
      <c r="H12" s="50">
        <v>51566698</v>
      </c>
    </row>
    <row r="13" spans="1:8">
      <c r="A13" s="49" t="s">
        <v>88</v>
      </c>
      <c r="B13" s="50">
        <v>109518736</v>
      </c>
      <c r="C13" s="50">
        <v>121421562</v>
      </c>
      <c r="D13" s="50">
        <v>125519716</v>
      </c>
      <c r="E13" s="50">
        <v>152619759</v>
      </c>
      <c r="F13" s="50">
        <v>155285530</v>
      </c>
      <c r="G13" s="50">
        <v>165300739</v>
      </c>
      <c r="H13" s="50">
        <v>41142136</v>
      </c>
    </row>
    <row r="14" spans="1:8">
      <c r="A14" s="49" t="s">
        <v>89</v>
      </c>
      <c r="B14" s="50">
        <v>56873429</v>
      </c>
      <c r="C14" s="50">
        <v>56419134</v>
      </c>
      <c r="D14" s="50">
        <v>55583228</v>
      </c>
      <c r="E14" s="50">
        <v>61669678</v>
      </c>
      <c r="F14" s="50">
        <v>69410563</v>
      </c>
      <c r="G14" s="50">
        <v>78469818</v>
      </c>
      <c r="H14" s="50">
        <v>85918019</v>
      </c>
    </row>
    <row r="15" spans="1:8">
      <c r="A15" s="49" t="s">
        <v>90</v>
      </c>
      <c r="B15" s="50">
        <v>536807995</v>
      </c>
      <c r="C15" s="50">
        <v>691821906</v>
      </c>
      <c r="D15" s="50">
        <v>721384114</v>
      </c>
      <c r="E15" s="50">
        <v>816684963</v>
      </c>
      <c r="F15" s="50">
        <v>873758609</v>
      </c>
      <c r="G15" s="50">
        <v>940607521</v>
      </c>
      <c r="H15" s="50">
        <v>1092629890</v>
      </c>
    </row>
    <row r="16" spans="1:8">
      <c r="A16" s="49" t="s">
        <v>91</v>
      </c>
      <c r="B16" s="50">
        <v>8716288</v>
      </c>
      <c r="C16" s="50">
        <v>5294480</v>
      </c>
      <c r="D16" s="50">
        <v>2474525</v>
      </c>
      <c r="E16" s="50">
        <v>0</v>
      </c>
      <c r="F16" s="50">
        <v>30913032</v>
      </c>
      <c r="G16" s="50">
        <v>22890987</v>
      </c>
      <c r="H16" s="50">
        <v>14969780</v>
      </c>
    </row>
    <row r="17" spans="1:8">
      <c r="A17" s="53" t="s">
        <v>92</v>
      </c>
      <c r="B17" s="54">
        <v>2329989253</v>
      </c>
      <c r="C17" s="54">
        <v>2432748925</v>
      </c>
      <c r="D17" s="54">
        <v>2535716811</v>
      </c>
      <c r="E17" s="54">
        <v>2748344613</v>
      </c>
      <c r="F17" s="54">
        <v>2907478108</v>
      </c>
      <c r="G17" s="54">
        <v>3000415753</v>
      </c>
      <c r="H17" s="54">
        <v>3232028012</v>
      </c>
    </row>
    <row r="18" spans="1:8">
      <c r="A18" s="53" t="s">
        <v>93</v>
      </c>
      <c r="B18" s="54">
        <v>44677440</v>
      </c>
      <c r="C18" s="54">
        <v>51381264</v>
      </c>
      <c r="D18" s="54">
        <v>44655962</v>
      </c>
      <c r="E18" s="54">
        <v>58557469</v>
      </c>
      <c r="F18" s="54">
        <v>44716912</v>
      </c>
      <c r="G18" s="54">
        <v>48709421</v>
      </c>
      <c r="H18" s="54">
        <v>64319316</v>
      </c>
    </row>
    <row r="19" spans="1:8">
      <c r="A19" s="53" t="s">
        <v>94</v>
      </c>
      <c r="B19" s="54">
        <v>2374666693</v>
      </c>
      <c r="C19" s="54">
        <v>2484130189</v>
      </c>
      <c r="D19" s="54">
        <v>2580372773</v>
      </c>
      <c r="E19" s="54">
        <v>2806902082</v>
      </c>
      <c r="F19" s="54">
        <v>2952195020</v>
      </c>
      <c r="G19" s="54">
        <v>3049125174</v>
      </c>
      <c r="H19" s="54">
        <v>3296347328</v>
      </c>
    </row>
    <row r="20" spans="1:8">
      <c r="B20" s="50"/>
      <c r="C20" s="50"/>
      <c r="D20" s="50"/>
      <c r="E20" s="50"/>
      <c r="F20" s="50"/>
      <c r="G20" s="50"/>
      <c r="H20" s="50"/>
    </row>
    <row r="21" spans="1:8">
      <c r="A21" s="51" t="s">
        <v>95</v>
      </c>
      <c r="B21" s="50"/>
      <c r="C21" s="50"/>
      <c r="D21" s="50"/>
      <c r="E21" s="50"/>
      <c r="F21" s="50"/>
      <c r="G21" s="50"/>
      <c r="H21" s="50"/>
    </row>
    <row r="22" spans="1:8">
      <c r="A22" s="49" t="s">
        <v>81</v>
      </c>
      <c r="B22" s="50">
        <v>122453229</v>
      </c>
      <c r="C22" s="50">
        <v>199279495</v>
      </c>
      <c r="D22" s="50">
        <v>203648768</v>
      </c>
      <c r="E22" s="50">
        <v>213799055</v>
      </c>
      <c r="F22" s="50">
        <v>222660598</v>
      </c>
      <c r="G22" s="50">
        <v>235684202</v>
      </c>
      <c r="H22" s="50">
        <v>248733939</v>
      </c>
    </row>
    <row r="23" spans="1:8">
      <c r="A23" s="49" t="s">
        <v>82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14823</v>
      </c>
      <c r="H23" s="50">
        <v>6293</v>
      </c>
    </row>
    <row r="24" spans="1:8">
      <c r="A24" s="49" t="s">
        <v>83</v>
      </c>
      <c r="B24" s="50">
        <v>1814804</v>
      </c>
      <c r="C24" s="50">
        <v>2565016</v>
      </c>
      <c r="D24" s="50">
        <v>2363998</v>
      </c>
      <c r="E24" s="50">
        <v>2379420</v>
      </c>
      <c r="F24" s="50">
        <v>2823710</v>
      </c>
      <c r="G24" s="50">
        <v>3184218</v>
      </c>
      <c r="H24" s="50">
        <v>3499766</v>
      </c>
    </row>
    <row r="25" spans="1:8">
      <c r="A25" s="49" t="s">
        <v>84</v>
      </c>
      <c r="B25" s="50">
        <v>27368303</v>
      </c>
      <c r="C25" s="50">
        <v>41786996</v>
      </c>
      <c r="D25" s="50">
        <v>42237703</v>
      </c>
      <c r="E25" s="50">
        <v>44562550</v>
      </c>
      <c r="F25" s="50">
        <v>47176827</v>
      </c>
      <c r="G25" s="50">
        <v>50739452</v>
      </c>
      <c r="H25" s="50">
        <v>51297686</v>
      </c>
    </row>
    <row r="26" spans="1:8">
      <c r="A26" s="49" t="s">
        <v>85</v>
      </c>
      <c r="B26" s="50">
        <v>26090233</v>
      </c>
      <c r="C26" s="50">
        <v>40605406</v>
      </c>
      <c r="D26" s="50">
        <v>42892377</v>
      </c>
      <c r="E26" s="50">
        <v>58273126</v>
      </c>
      <c r="F26" s="50">
        <v>60254474</v>
      </c>
      <c r="G26" s="50">
        <v>52277542</v>
      </c>
      <c r="H26" s="50">
        <v>54049819</v>
      </c>
    </row>
    <row r="27" spans="1:8">
      <c r="A27" s="49" t="s">
        <v>86</v>
      </c>
      <c r="B27" s="50">
        <v>41625180</v>
      </c>
      <c r="C27" s="50">
        <v>68228637</v>
      </c>
      <c r="D27" s="50">
        <v>72306406</v>
      </c>
      <c r="E27" s="50">
        <v>77358660</v>
      </c>
      <c r="F27" s="50">
        <v>80203389</v>
      </c>
      <c r="G27" s="50">
        <v>86230790</v>
      </c>
      <c r="H27" s="50">
        <v>97477016</v>
      </c>
    </row>
    <row r="28" spans="1:8">
      <c r="A28" s="49" t="s">
        <v>87</v>
      </c>
      <c r="B28" s="50">
        <v>25058709</v>
      </c>
      <c r="C28" s="50">
        <v>46769017</v>
      </c>
      <c r="D28" s="50">
        <v>43178236</v>
      </c>
      <c r="E28" s="50">
        <v>47591912</v>
      </c>
      <c r="F28" s="50">
        <v>52211468</v>
      </c>
      <c r="G28" s="50">
        <v>59776226</v>
      </c>
      <c r="H28" s="50">
        <v>53362107</v>
      </c>
    </row>
    <row r="29" spans="1:8">
      <c r="A29" s="49" t="s">
        <v>88</v>
      </c>
      <c r="B29" s="50">
        <v>16691334</v>
      </c>
      <c r="C29" s="50">
        <v>25927844</v>
      </c>
      <c r="D29" s="50">
        <v>26866101</v>
      </c>
      <c r="E29" s="50">
        <v>23893148</v>
      </c>
      <c r="F29" s="50">
        <v>23758261</v>
      </c>
      <c r="G29" s="50">
        <v>24034074</v>
      </c>
      <c r="H29" s="50">
        <v>22415786</v>
      </c>
    </row>
    <row r="30" spans="1:8">
      <c r="A30" s="49" t="s">
        <v>89</v>
      </c>
      <c r="B30" s="50">
        <v>20432985</v>
      </c>
      <c r="C30" s="50">
        <v>40036508</v>
      </c>
      <c r="D30" s="50">
        <v>38354442</v>
      </c>
      <c r="E30" s="50">
        <v>25422152</v>
      </c>
      <c r="F30" s="50">
        <v>23650117</v>
      </c>
      <c r="G30" s="50">
        <v>26808649</v>
      </c>
      <c r="H30" s="50">
        <v>34159427</v>
      </c>
    </row>
    <row r="31" spans="1:8">
      <c r="A31" s="49" t="s">
        <v>90</v>
      </c>
      <c r="B31" s="50">
        <v>19071350</v>
      </c>
      <c r="C31" s="50">
        <v>33194787</v>
      </c>
      <c r="D31" s="50">
        <v>36027361</v>
      </c>
      <c r="E31" s="50">
        <v>35032871</v>
      </c>
      <c r="F31" s="50">
        <v>39508188</v>
      </c>
      <c r="G31" s="50">
        <v>38410657</v>
      </c>
      <c r="H31" s="50">
        <v>42112307</v>
      </c>
    </row>
    <row r="32" spans="1:8">
      <c r="A32" s="49" t="s">
        <v>91</v>
      </c>
      <c r="B32" s="50">
        <v>65032</v>
      </c>
      <c r="C32" s="50">
        <v>5370105</v>
      </c>
      <c r="D32" s="50">
        <v>6244612</v>
      </c>
      <c r="E32" s="50">
        <v>9166308</v>
      </c>
      <c r="F32" s="50">
        <v>6338463</v>
      </c>
      <c r="G32" s="50">
        <v>10502687</v>
      </c>
      <c r="H32" s="50">
        <v>13374611</v>
      </c>
    </row>
    <row r="33" spans="1:8">
      <c r="A33" s="53" t="s">
        <v>92</v>
      </c>
      <c r="B33" s="54">
        <v>300671159</v>
      </c>
      <c r="C33" s="54">
        <v>503763811</v>
      </c>
      <c r="D33" s="54">
        <v>514120004</v>
      </c>
      <c r="E33" s="54">
        <v>537479202</v>
      </c>
      <c r="F33" s="54">
        <v>558585495</v>
      </c>
      <c r="G33" s="54">
        <v>587663320</v>
      </c>
      <c r="H33" s="54">
        <v>620488757</v>
      </c>
    </row>
    <row r="34" spans="1:8">
      <c r="A34" s="53" t="s">
        <v>93</v>
      </c>
      <c r="B34" s="54">
        <v>4861935</v>
      </c>
      <c r="C34" s="54">
        <v>9088437</v>
      </c>
      <c r="D34" s="54">
        <v>6512958</v>
      </c>
      <c r="E34" s="54">
        <v>7118742</v>
      </c>
      <c r="F34" s="54">
        <v>11497461</v>
      </c>
      <c r="G34" s="54">
        <v>11845462</v>
      </c>
      <c r="H34" s="54">
        <v>16905225</v>
      </c>
    </row>
    <row r="35" spans="1:8">
      <c r="A35" s="53" t="s">
        <v>94</v>
      </c>
      <c r="B35" s="54">
        <v>305533094</v>
      </c>
      <c r="C35" s="54">
        <v>512852248</v>
      </c>
      <c r="D35" s="54">
        <v>520632962</v>
      </c>
      <c r="E35" s="54">
        <v>544597944</v>
      </c>
      <c r="F35" s="54">
        <v>570082956</v>
      </c>
      <c r="G35" s="54">
        <v>599508782</v>
      </c>
      <c r="H35" s="54">
        <v>637393982</v>
      </c>
    </row>
    <row r="37" spans="1:8">
      <c r="A37" s="51" t="s">
        <v>97</v>
      </c>
    </row>
    <row r="38" spans="1:8">
      <c r="A38" s="49" t="s">
        <v>81</v>
      </c>
      <c r="B38" s="50">
        <f>B6+B22</f>
        <v>825238128</v>
      </c>
      <c r="C38" s="50">
        <f t="shared" ref="C38:H38" si="0">C6+C22</f>
        <v>877893474</v>
      </c>
      <c r="D38" s="50">
        <f t="shared" si="0"/>
        <v>888724611</v>
      </c>
      <c r="E38" s="50">
        <f t="shared" si="0"/>
        <v>933286296</v>
      </c>
      <c r="F38" s="50">
        <f t="shared" si="0"/>
        <v>983744569</v>
      </c>
      <c r="G38" s="50">
        <f t="shared" si="0"/>
        <v>1019595259</v>
      </c>
      <c r="H38" s="50">
        <f t="shared" si="0"/>
        <v>1157291213</v>
      </c>
    </row>
    <row r="39" spans="1:8">
      <c r="A39" s="49" t="s">
        <v>82</v>
      </c>
      <c r="B39" s="50">
        <f t="shared" ref="B39:H39" si="1">B7+B23</f>
        <v>181076118</v>
      </c>
      <c r="C39" s="50">
        <f t="shared" si="1"/>
        <v>186922866</v>
      </c>
      <c r="D39" s="50">
        <f t="shared" si="1"/>
        <v>214425853</v>
      </c>
      <c r="E39" s="50">
        <f t="shared" si="1"/>
        <v>215239263</v>
      </c>
      <c r="F39" s="50">
        <f t="shared" si="1"/>
        <v>227172069</v>
      </c>
      <c r="G39" s="50">
        <f t="shared" si="1"/>
        <v>227586785</v>
      </c>
      <c r="H39" s="50">
        <f t="shared" si="1"/>
        <v>254233946</v>
      </c>
    </row>
    <row r="40" spans="1:8">
      <c r="A40" s="49" t="s">
        <v>83</v>
      </c>
      <c r="B40" s="50">
        <f t="shared" ref="B40:H40" si="2">B8+B24</f>
        <v>175807650</v>
      </c>
      <c r="C40" s="50">
        <f t="shared" si="2"/>
        <v>161049575</v>
      </c>
      <c r="D40" s="50">
        <f t="shared" si="2"/>
        <v>162125580</v>
      </c>
      <c r="E40" s="50">
        <f t="shared" si="2"/>
        <v>170062795</v>
      </c>
      <c r="F40" s="50">
        <f t="shared" si="2"/>
        <v>177210879</v>
      </c>
      <c r="G40" s="50">
        <f t="shared" si="2"/>
        <v>182521259</v>
      </c>
      <c r="H40" s="50">
        <f t="shared" si="2"/>
        <v>216528803</v>
      </c>
    </row>
    <row r="41" spans="1:8">
      <c r="A41" s="49" t="s">
        <v>84</v>
      </c>
      <c r="B41" s="50">
        <f t="shared" ref="B41:H41" si="3">B9+B25</f>
        <v>191065848</v>
      </c>
      <c r="C41" s="50">
        <f t="shared" si="3"/>
        <v>189005264</v>
      </c>
      <c r="D41" s="50">
        <f t="shared" si="3"/>
        <v>192988914</v>
      </c>
      <c r="E41" s="50">
        <f t="shared" si="3"/>
        <v>213230385</v>
      </c>
      <c r="F41" s="50">
        <f t="shared" si="3"/>
        <v>217330140</v>
      </c>
      <c r="G41" s="50">
        <f t="shared" si="3"/>
        <v>227269990</v>
      </c>
      <c r="H41" s="50">
        <f t="shared" si="3"/>
        <v>247657905</v>
      </c>
    </row>
    <row r="42" spans="1:8">
      <c r="A42" s="49" t="s">
        <v>85</v>
      </c>
      <c r="B42" s="50">
        <f t="shared" ref="B42:H42" si="4">B10+B26</f>
        <v>137678167</v>
      </c>
      <c r="C42" s="50">
        <f t="shared" si="4"/>
        <v>149694523</v>
      </c>
      <c r="D42" s="50">
        <f t="shared" si="4"/>
        <v>166115370</v>
      </c>
      <c r="E42" s="50">
        <f t="shared" si="4"/>
        <v>186356135</v>
      </c>
      <c r="F42" s="50">
        <f t="shared" si="4"/>
        <v>197783082</v>
      </c>
      <c r="G42" s="50">
        <f t="shared" si="4"/>
        <v>192078064</v>
      </c>
      <c r="H42" s="50">
        <f t="shared" si="4"/>
        <v>206860688</v>
      </c>
    </row>
    <row r="43" spans="1:8">
      <c r="A43" s="49" t="s">
        <v>86</v>
      </c>
      <c r="B43" s="50">
        <f t="shared" ref="B43:H43" si="5">B11+B27</f>
        <v>182645852</v>
      </c>
      <c r="C43" s="50">
        <f t="shared" si="5"/>
        <v>223813579</v>
      </c>
      <c r="D43" s="50">
        <f t="shared" si="5"/>
        <v>240885811</v>
      </c>
      <c r="E43" s="50">
        <f t="shared" si="5"/>
        <v>263231665</v>
      </c>
      <c r="F43" s="50">
        <f t="shared" si="5"/>
        <v>237479863</v>
      </c>
      <c r="G43" s="50">
        <f t="shared" si="5"/>
        <v>232590083</v>
      </c>
      <c r="H43" s="50">
        <f t="shared" si="5"/>
        <v>318293453</v>
      </c>
    </row>
    <row r="44" spans="1:8">
      <c r="A44" s="49" t="s">
        <v>87</v>
      </c>
      <c r="B44" s="50">
        <f t="shared" ref="B44:H44" si="6">B12+B28</f>
        <v>168971500</v>
      </c>
      <c r="C44" s="50">
        <f t="shared" si="6"/>
        <v>168647129</v>
      </c>
      <c r="D44" s="50">
        <f t="shared" si="6"/>
        <v>172116577</v>
      </c>
      <c r="E44" s="50">
        <f t="shared" si="6"/>
        <v>179928397</v>
      </c>
      <c r="F44" s="50">
        <f t="shared" si="6"/>
        <v>202720238</v>
      </c>
      <c r="G44" s="50">
        <f t="shared" si="6"/>
        <v>199412501</v>
      </c>
      <c r="H44" s="50">
        <f t="shared" si="6"/>
        <v>104928805</v>
      </c>
    </row>
    <row r="45" spans="1:8">
      <c r="A45" s="49" t="s">
        <v>88</v>
      </c>
      <c r="B45" s="50">
        <f t="shared" ref="B45:H45" si="7">B13+B29</f>
        <v>126210070</v>
      </c>
      <c r="C45" s="50">
        <f t="shared" si="7"/>
        <v>147349406</v>
      </c>
      <c r="D45" s="50">
        <f t="shared" si="7"/>
        <v>152385817</v>
      </c>
      <c r="E45" s="50">
        <f t="shared" si="7"/>
        <v>176512907</v>
      </c>
      <c r="F45" s="50">
        <f t="shared" si="7"/>
        <v>179043791</v>
      </c>
      <c r="G45" s="50">
        <f t="shared" si="7"/>
        <v>189334813</v>
      </c>
      <c r="H45" s="50">
        <f t="shared" si="7"/>
        <v>63557922</v>
      </c>
    </row>
    <row r="46" spans="1:8">
      <c r="A46" s="49" t="s">
        <v>89</v>
      </c>
      <c r="B46" s="50">
        <f t="shared" ref="B46:H46" si="8">B14+B30</f>
        <v>77306414</v>
      </c>
      <c r="C46" s="50">
        <f t="shared" si="8"/>
        <v>96455642</v>
      </c>
      <c r="D46" s="50">
        <f t="shared" si="8"/>
        <v>93937670</v>
      </c>
      <c r="E46" s="50">
        <f t="shared" si="8"/>
        <v>87091830</v>
      </c>
      <c r="F46" s="50">
        <f t="shared" si="8"/>
        <v>93060680</v>
      </c>
      <c r="G46" s="50">
        <f t="shared" si="8"/>
        <v>105278467</v>
      </c>
      <c r="H46" s="50">
        <f t="shared" si="8"/>
        <v>120077446</v>
      </c>
    </row>
    <row r="47" spans="1:8">
      <c r="A47" s="49" t="s">
        <v>90</v>
      </c>
      <c r="B47" s="50">
        <f t="shared" ref="B47:H47" si="9">B15+B31</f>
        <v>555879345</v>
      </c>
      <c r="C47" s="50">
        <f t="shared" si="9"/>
        <v>725016693</v>
      </c>
      <c r="D47" s="50">
        <f t="shared" si="9"/>
        <v>757411475</v>
      </c>
      <c r="E47" s="50">
        <f t="shared" si="9"/>
        <v>851717834</v>
      </c>
      <c r="F47" s="50">
        <f t="shared" si="9"/>
        <v>913266797</v>
      </c>
      <c r="G47" s="50">
        <f t="shared" si="9"/>
        <v>979018178</v>
      </c>
      <c r="H47" s="50">
        <f t="shared" si="9"/>
        <v>1134742197</v>
      </c>
    </row>
    <row r="48" spans="1:8">
      <c r="A48" s="49" t="s">
        <v>91</v>
      </c>
      <c r="B48" s="50">
        <f t="shared" ref="B48:H48" si="10">B16+B32</f>
        <v>8781320</v>
      </c>
      <c r="C48" s="50">
        <f t="shared" si="10"/>
        <v>10664585</v>
      </c>
      <c r="D48" s="50">
        <f t="shared" si="10"/>
        <v>8719137</v>
      </c>
      <c r="E48" s="50">
        <f t="shared" si="10"/>
        <v>9166308</v>
      </c>
      <c r="F48" s="50">
        <f t="shared" si="10"/>
        <v>37251495</v>
      </c>
      <c r="G48" s="50">
        <f t="shared" si="10"/>
        <v>33393674</v>
      </c>
      <c r="H48" s="50">
        <f t="shared" si="10"/>
        <v>28344391</v>
      </c>
    </row>
    <row r="49" spans="1:8">
      <c r="A49" s="49" t="s">
        <v>92</v>
      </c>
      <c r="B49" s="50">
        <f t="shared" ref="B49:H49" si="11">B17+B33</f>
        <v>2630660412</v>
      </c>
      <c r="C49" s="50">
        <f t="shared" si="11"/>
        <v>2936512736</v>
      </c>
      <c r="D49" s="50">
        <f t="shared" si="11"/>
        <v>3049836815</v>
      </c>
      <c r="E49" s="50">
        <f t="shared" si="11"/>
        <v>3285823815</v>
      </c>
      <c r="F49" s="50">
        <f t="shared" si="11"/>
        <v>3466063603</v>
      </c>
      <c r="G49" s="50">
        <f t="shared" si="11"/>
        <v>3588079073</v>
      </c>
      <c r="H49" s="50">
        <f t="shared" si="11"/>
        <v>3852516769</v>
      </c>
    </row>
    <row r="50" spans="1:8">
      <c r="A50" s="49" t="s">
        <v>93</v>
      </c>
      <c r="B50" s="50">
        <f t="shared" ref="B50:H50" si="12">B18+B34</f>
        <v>49539375</v>
      </c>
      <c r="C50" s="50">
        <f t="shared" si="12"/>
        <v>60469701</v>
      </c>
      <c r="D50" s="50">
        <f t="shared" si="12"/>
        <v>51168920</v>
      </c>
      <c r="E50" s="50">
        <f t="shared" si="12"/>
        <v>65676211</v>
      </c>
      <c r="F50" s="50">
        <f t="shared" si="12"/>
        <v>56214373</v>
      </c>
      <c r="G50" s="50">
        <f t="shared" si="12"/>
        <v>60554883</v>
      </c>
      <c r="H50" s="50">
        <f t="shared" si="12"/>
        <v>81224541</v>
      </c>
    </row>
    <row r="51" spans="1:8">
      <c r="A51" s="49" t="s">
        <v>94</v>
      </c>
      <c r="B51" s="50">
        <f t="shared" ref="B51:H51" si="13">B19+B35</f>
        <v>2680199787</v>
      </c>
      <c r="C51" s="50">
        <f t="shared" si="13"/>
        <v>2996982437</v>
      </c>
      <c r="D51" s="50">
        <f t="shared" si="13"/>
        <v>3101005735</v>
      </c>
      <c r="E51" s="50">
        <f t="shared" si="13"/>
        <v>3351500026</v>
      </c>
      <c r="F51" s="50">
        <f t="shared" si="13"/>
        <v>3522277976</v>
      </c>
      <c r="G51" s="50">
        <f t="shared" si="13"/>
        <v>3648633956</v>
      </c>
      <c r="H51" s="50">
        <f t="shared" si="13"/>
        <v>3933741310</v>
      </c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92 - Current Fund Expendi</vt:lpstr>
      <vt:lpstr>Table 92a Expenditures Trend</vt:lpstr>
      <vt:lpstr>'Table 92 - Current Fund Expendi'!Print_Area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Teala Sipes</dc:creator>
  <cp:lastModifiedBy>Jeffrey Smith</cp:lastModifiedBy>
  <cp:lastPrinted>2010-03-09T21:41:13Z</cp:lastPrinted>
  <dcterms:created xsi:type="dcterms:W3CDTF">2003-06-19T21:50:06Z</dcterms:created>
  <dcterms:modified xsi:type="dcterms:W3CDTF">2010-03-09T21:41:26Z</dcterms:modified>
</cp:coreProperties>
</file>