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870" yWindow="270" windowWidth="12120" windowHeight="9090"/>
  </bookViews>
  <sheets>
    <sheet name="Table 35 - On campus HCT and FT" sheetId="1" r:id="rId1"/>
  </sheets>
  <definedNames>
    <definedName name="_xlnm.Print_Area" localSheetId="0">'Table 35 - On campus HCT and FT'!$A$1:$I$97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H19"/>
  <c r="H20"/>
  <c r="H21"/>
  <c r="H22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I45"/>
  <c r="I89"/>
  <c r="H90"/>
  <c r="H89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62"/>
  <c r="G23"/>
  <c r="C23"/>
  <c r="E23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6"/>
  <c r="I47"/>
  <c r="I85"/>
  <c r="C91"/>
  <c r="E91"/>
  <c r="G91"/>
  <c r="F23"/>
  <c r="B23"/>
  <c r="D23"/>
  <c r="B91"/>
  <c r="D91"/>
  <c r="F91"/>
  <c r="H91"/>
  <c r="G48"/>
  <c r="G50" s="1"/>
  <c r="G85"/>
  <c r="G93" s="1"/>
  <c r="F48"/>
  <c r="F50" s="1"/>
  <c r="F85"/>
  <c r="F93" s="1"/>
  <c r="E48"/>
  <c r="E85"/>
  <c r="E93" s="1"/>
  <c r="D48"/>
  <c r="D50" s="1"/>
  <c r="D85"/>
  <c r="D93" s="1"/>
  <c r="C48"/>
  <c r="C50" s="1"/>
  <c r="C85"/>
  <c r="C93" s="1"/>
  <c r="B48"/>
  <c r="B50" s="1"/>
  <c r="I22"/>
  <c r="I14"/>
  <c r="I21"/>
  <c r="I20"/>
  <c r="I19"/>
  <c r="I18"/>
  <c r="I17"/>
  <c r="I16"/>
  <c r="I15"/>
  <c r="I13"/>
  <c r="I12"/>
  <c r="I11"/>
  <c r="I10"/>
  <c r="B85"/>
  <c r="B93" s="1"/>
  <c r="E50"/>
  <c r="I91" l="1"/>
  <c r="I93" s="1"/>
  <c r="H48"/>
  <c r="H85"/>
  <c r="H93" s="1"/>
  <c r="I23"/>
  <c r="E95"/>
  <c r="B95"/>
  <c r="D95"/>
  <c r="F95"/>
  <c r="G95"/>
  <c r="C95"/>
  <c r="H23"/>
  <c r="H50" s="1"/>
  <c r="I48"/>
  <c r="I50" s="1"/>
  <c r="H95" l="1"/>
  <c r="I95"/>
</calcChain>
</file>

<file path=xl/sharedStrings.xml><?xml version="1.0" encoding="utf-8"?>
<sst xmlns="http://schemas.openxmlformats.org/spreadsheetml/2006/main" count="111" uniqueCount="82">
  <si>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</si>
  <si>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</si>
  <si>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</si>
  <si>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</si>
  <si>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</si>
  <si>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</si>
  <si>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</si>
  <si>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</si>
  <si>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</si>
  <si>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</si>
  <si>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</si>
  <si>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</si>
  <si>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</si>
  <si>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</si>
  <si>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</si>
  <si>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</si>
  <si>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</si>
  <si>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</si>
  <si>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</si>
  <si>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</si>
  <si>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</si>
  <si>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</si>
  <si>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</si>
  <si>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</si>
  <si>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</si>
  <si>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</si>
  <si>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</si>
  <si>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</si>
  <si>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</si>
  <si>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</si>
  <si>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</si>
  <si>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</si>
  <si>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</si>
  <si>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</si>
  <si>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</si>
  <si>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</si>
  <si>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DHE02, Supplement to the IPEDS EF</t>
  </si>
  <si>
    <t>PRIVATE NOT-FOR-PROFIT (INDEPENDENT) 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</si>
  <si>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</si>
  <si>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</si>
  <si>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</si>
  <si>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</si>
  <si>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</si>
  <si>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</si>
  <si>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</si>
  <si>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</si>
  <si>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</si>
  <si>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</si>
  <si>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</si>
  <si>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</si>
  <si>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</si>
  <si>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</si>
  <si>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</si>
  <si>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</si>
  <si>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</si>
  <si>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</si>
  <si>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</si>
  <si>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</si>
  <si>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</si>
  <si>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</si>
  <si>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</si>
  <si>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</si>
  <si>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</si>
  <si>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</si>
  <si>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</si>
  <si>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</si>
  <si>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TABLE 35</t>
  </si>
  <si>
    <t>TABLE 36</t>
  </si>
  <si>
    <t>SOURCE:  DHE02, Supplement to the IPEDS EF (FTE); Enhanced Missouri Student Achievement Study (headcount)</t>
  </si>
  <si>
    <t>MISSOURI STATE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</si>
  <si>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</si>
  <si>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</si>
  <si>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</si>
  <si>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</si>
  <si>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</si>
  <si>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</si>
  <si>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</si>
  <si>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CENTRAL METHODIST - CLAS</t>
  </si>
  <si>
    <t>ST. LOUIS CC - WILDWOOD</t>
  </si>
  <si>
    <t>MISSOURI UNIV. OF SCI. AND TECH.</t>
  </si>
  <si>
    <t>ON-CAMPUS HEADCOUNT AND FULL-TIME EQUIVALENT (FTE) ENROLLMENT AT PUBLIC INSTITUTIONS,  BY STUDENT LEVEL, FALL 2008</t>
  </si>
  <si>
    <t>ON-CAMPUS HEADCOUNT AND FULL-TIME EQUIVALENT (FTE) ENROLLMENT AT PRIVATE NOT-FOR-PROFIT (INDEPENDENT) INSTITUTIONS, BY STUDENT LEVEL, FALL 2008</t>
  </si>
</sst>
</file>

<file path=xl/styles.xml><?xml version="1.0" encoding="utf-8"?>
<styleSheet xmlns="http://schemas.openxmlformats.org/spreadsheetml/2006/main">
  <fonts count="24">
    <font>
      <sz val="7"/>
      <name val="Times New Roman"/>
    </font>
    <font>
      <sz val="11"/>
      <color theme="1"/>
      <name val="Calibri"/>
      <family val="2"/>
      <scheme val="minor"/>
    </font>
    <font>
      <sz val="7"/>
      <name val="Times New Roman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6">
    <xf numFmtId="0" fontId="2" fillId="0" borderId="0" xfId="0" applyNumberFormat="1" applyFont="1" applyAlignment="1" applyProtection="1">
      <protection locked="0"/>
    </xf>
    <xf numFmtId="0" fontId="3" fillId="0" borderId="0" xfId="0" applyFont="1" applyFill="1" applyAlignment="1"/>
    <xf numFmtId="0" fontId="3" fillId="0" borderId="0" xfId="0" applyNumberFormat="1" applyFont="1" applyFill="1" applyAlignment="1"/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/>
    <xf numFmtId="0" fontId="4" fillId="0" borderId="0" xfId="0" applyFont="1" applyFill="1" applyAlignment="1">
      <alignment horizontal="left" wrapText="1"/>
    </xf>
    <xf numFmtId="3" fontId="3" fillId="0" borderId="0" xfId="0" applyNumberFormat="1" applyFont="1" applyFill="1" applyAlignment="1"/>
    <xf numFmtId="3" fontId="5" fillId="0" borderId="0" xfId="0" applyNumberFormat="1" applyFont="1" applyFill="1"/>
    <xf numFmtId="3" fontId="5" fillId="0" borderId="0" xfId="0" applyNumberFormat="1" applyFont="1" applyFill="1" applyAlignment="1"/>
    <xf numFmtId="1" fontId="3" fillId="0" borderId="0" xfId="0" applyNumberFormat="1" applyFont="1" applyFill="1" applyAlignment="1"/>
    <xf numFmtId="0" fontId="3" fillId="0" borderId="3" xfId="0" applyFont="1" applyFill="1" applyBorder="1" applyAlignment="1"/>
    <xf numFmtId="3" fontId="3" fillId="0" borderId="3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Continuous"/>
    </xf>
    <xf numFmtId="3" fontId="3" fillId="0" borderId="0" xfId="0" applyNumberFormat="1" applyFont="1" applyFill="1" applyAlignment="1">
      <alignment horizontal="center"/>
    </xf>
    <xf numFmtId="3" fontId="3" fillId="0" borderId="2" xfId="0" applyNumberFormat="1" applyFont="1" applyFill="1" applyBorder="1" applyAlignment="1"/>
    <xf numFmtId="3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1" xfId="0" applyNumberFormat="1" applyFont="1" applyFill="1" applyBorder="1" applyAlignment="1"/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 applyProtection="1">
      <alignment wrapText="1"/>
      <protection locked="0"/>
    </xf>
    <xf numFmtId="0" fontId="3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 applyProtection="1">
      <alignment horizontal="left" wrapText="1"/>
      <protection locked="0"/>
    </xf>
  </cellXfs>
  <cellStyles count="7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10" xfId="75"/>
    <cellStyle name="Normal 2 2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te 10" xfId="52" customBuiltin="1"/>
    <cellStyle name="Note 11" xfId="48" customBuiltin="1"/>
    <cellStyle name="Note 12" xfId="46" customBuiltin="1"/>
    <cellStyle name="Note 13" xfId="53" customBuiltin="1"/>
    <cellStyle name="Note 14" xfId="54" customBuiltin="1"/>
    <cellStyle name="Note 15" xfId="51" customBuiltin="1"/>
    <cellStyle name="Note 16" xfId="55" customBuiltin="1"/>
    <cellStyle name="Note 17" xfId="47" customBuiltin="1"/>
    <cellStyle name="Note 18" xfId="49" customBuiltin="1"/>
    <cellStyle name="Note 19" xfId="58" customBuiltin="1"/>
    <cellStyle name="Note 2" xfId="44" customBuiltin="1"/>
    <cellStyle name="Note 20" xfId="59" customBuiltin="1"/>
    <cellStyle name="Note 21" xfId="60" customBuiltin="1"/>
    <cellStyle name="Note 22" xfId="61" customBuiltin="1"/>
    <cellStyle name="Note 23" xfId="62" customBuiltin="1"/>
    <cellStyle name="Note 24" xfId="63" customBuiltin="1"/>
    <cellStyle name="Note 25" xfId="64" customBuiltin="1"/>
    <cellStyle name="Note 26" xfId="65" customBuiltin="1"/>
    <cellStyle name="Note 27" xfId="66" customBuiltin="1"/>
    <cellStyle name="Note 3" xfId="42" customBuiltin="1"/>
    <cellStyle name="Note 4" xfId="41" customBuiltin="1"/>
    <cellStyle name="Note 5" xfId="43" customBuiltin="1"/>
    <cellStyle name="Note 6" xfId="45" customBuiltin="1"/>
    <cellStyle name="Note 7" xfId="57" customBuiltin="1"/>
    <cellStyle name="Note 8" xfId="50" customBuiltin="1"/>
    <cellStyle name="Note 9" xfId="56" customBuiltin="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99"/>
  <sheetViews>
    <sheetView tabSelected="1" showOutlineSymbols="0" zoomScaleNormal="87" workbookViewId="0">
      <selection activeCell="A8" sqref="A8"/>
    </sheetView>
  </sheetViews>
  <sheetFormatPr defaultRowHeight="11.25"/>
  <cols>
    <col min="1" max="1" width="45.19921875" style="2" customWidth="1"/>
    <col min="2" max="3" width="10.796875" style="2" customWidth="1"/>
    <col min="4" max="5" width="13" style="2" customWidth="1"/>
    <col min="6" max="9" width="10.796875" style="2" customWidth="1"/>
    <col min="10" max="10" width="6.796875" style="2" customWidth="1"/>
    <col min="11" max="16384" width="9.59765625" style="2"/>
  </cols>
  <sheetData>
    <row r="1" spans="1:10" ht="12.75" customHeight="1">
      <c r="A1" s="1" t="s">
        <v>66</v>
      </c>
    </row>
    <row r="2" spans="1:10" ht="26.25" customHeight="1">
      <c r="A2" s="22" t="s">
        <v>80</v>
      </c>
      <c r="B2" s="23"/>
      <c r="C2" s="23"/>
      <c r="D2" s="23"/>
      <c r="E2" s="23"/>
      <c r="F2" s="23"/>
      <c r="G2" s="23"/>
      <c r="H2" s="23"/>
      <c r="I2" s="23"/>
    </row>
    <row r="3" spans="1:10" ht="12.75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10" ht="12.75" customHeight="1" thickTop="1">
      <c r="A4" s="3"/>
      <c r="B4" s="4" t="s">
        <v>0</v>
      </c>
      <c r="C4" s="4"/>
      <c r="D4" s="4" t="s">
        <v>1</v>
      </c>
      <c r="E4" s="4"/>
      <c r="F4" s="4" t="s">
        <v>2</v>
      </c>
      <c r="G4" s="4"/>
      <c r="H4" s="4" t="s">
        <v>3</v>
      </c>
      <c r="I4" s="4"/>
    </row>
    <row r="5" spans="1:10" ht="12.75" customHeight="1">
      <c r="B5" s="5" t="s">
        <v>4</v>
      </c>
      <c r="D5" s="5" t="s">
        <v>4</v>
      </c>
      <c r="F5" s="5" t="s">
        <v>4</v>
      </c>
      <c r="H5" s="5" t="s">
        <v>4</v>
      </c>
    </row>
    <row r="6" spans="1:10" ht="12.75" customHeight="1">
      <c r="A6" s="1" t="s">
        <v>5</v>
      </c>
      <c r="B6" s="6" t="s">
        <v>6</v>
      </c>
      <c r="C6" s="6" t="s">
        <v>7</v>
      </c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</row>
    <row r="7" spans="1:10" ht="12.75" customHeight="1">
      <c r="A7" s="7"/>
      <c r="B7" s="8"/>
      <c r="C7" s="8"/>
      <c r="D7" s="8"/>
      <c r="E7" s="8"/>
      <c r="F7" s="8"/>
      <c r="G7" s="8"/>
      <c r="H7" s="8"/>
      <c r="I7" s="8"/>
    </row>
    <row r="8" spans="1:10" ht="22.5">
      <c r="A8" s="9" t="s">
        <v>8</v>
      </c>
      <c r="B8" s="1"/>
      <c r="C8" s="1"/>
      <c r="D8" s="1"/>
      <c r="E8" s="1"/>
      <c r="F8" s="1"/>
      <c r="G8" s="1"/>
      <c r="H8" s="10"/>
    </row>
    <row r="9" spans="1:10" ht="12.75" customHeight="1">
      <c r="A9" s="1"/>
      <c r="B9" s="1"/>
      <c r="C9" s="1"/>
      <c r="D9" s="1"/>
      <c r="E9" s="1"/>
      <c r="F9" s="1"/>
      <c r="G9" s="1"/>
      <c r="H9" s="10"/>
    </row>
    <row r="10" spans="1:10" ht="12.75" customHeight="1">
      <c r="A10" s="1" t="s">
        <v>9</v>
      </c>
      <c r="B10" s="12">
        <v>1854</v>
      </c>
      <c r="C10" s="12">
        <v>1432.8000000000002</v>
      </c>
      <c r="D10" s="11">
        <v>0</v>
      </c>
      <c r="E10" s="11">
        <v>0</v>
      </c>
      <c r="F10" s="11">
        <v>0</v>
      </c>
      <c r="G10" s="11">
        <v>0</v>
      </c>
      <c r="H10" s="12">
        <f>SUM(B10,D10,F10)</f>
        <v>1854</v>
      </c>
      <c r="I10" s="12">
        <f>SUM(C10,E10,G10)</f>
        <v>1432.8000000000002</v>
      </c>
    </row>
    <row r="11" spans="1:10" ht="12.75" customHeight="1">
      <c r="A11" s="1" t="s">
        <v>10</v>
      </c>
      <c r="B11" s="12">
        <v>2361</v>
      </c>
      <c r="C11" s="12">
        <v>1958</v>
      </c>
      <c r="D11" s="11">
        <v>0</v>
      </c>
      <c r="E11" s="11">
        <v>0</v>
      </c>
      <c r="F11" s="12">
        <v>172</v>
      </c>
      <c r="G11" s="12">
        <v>95.25</v>
      </c>
      <c r="H11" s="12">
        <f t="shared" ref="H11:H23" si="0">SUM(B11,D11,F11)</f>
        <v>2533</v>
      </c>
      <c r="I11" s="12">
        <f t="shared" ref="I11:I23" si="1">SUM(C11,E11,G11)</f>
        <v>2053.25</v>
      </c>
    </row>
    <row r="12" spans="1:10" ht="12.75" customHeight="1">
      <c r="A12" s="1" t="s">
        <v>11</v>
      </c>
      <c r="B12" s="12">
        <v>3749</v>
      </c>
      <c r="C12" s="12">
        <v>3277.02</v>
      </c>
      <c r="D12" s="11">
        <v>0</v>
      </c>
      <c r="E12" s="11">
        <v>0</v>
      </c>
      <c r="F12" s="12">
        <v>6</v>
      </c>
      <c r="G12" s="12">
        <v>2</v>
      </c>
      <c r="H12" s="12">
        <f t="shared" si="0"/>
        <v>3755</v>
      </c>
      <c r="I12" s="12">
        <f t="shared" si="1"/>
        <v>3279.02</v>
      </c>
      <c r="J12" s="13"/>
    </row>
    <row r="13" spans="1:10" ht="12.75" customHeight="1">
      <c r="A13" s="1" t="s">
        <v>69</v>
      </c>
      <c r="B13" s="12">
        <v>14217</v>
      </c>
      <c r="C13" s="12">
        <v>12848.470000000001</v>
      </c>
      <c r="D13" s="11">
        <v>0</v>
      </c>
      <c r="E13" s="11">
        <v>0</v>
      </c>
      <c r="F13" s="12">
        <v>2355</v>
      </c>
      <c r="G13" s="12">
        <v>1535.3400000000001</v>
      </c>
      <c r="H13" s="12">
        <f t="shared" si="0"/>
        <v>16572</v>
      </c>
      <c r="I13" s="12">
        <f t="shared" si="1"/>
        <v>14383.810000000001</v>
      </c>
      <c r="J13" s="13"/>
    </row>
    <row r="14" spans="1:10" ht="12.75" customHeight="1">
      <c r="A14" s="1" t="s">
        <v>79</v>
      </c>
      <c r="B14" s="12">
        <v>4897</v>
      </c>
      <c r="C14" s="12">
        <v>4617.4800000000005</v>
      </c>
      <c r="D14" s="11">
        <v>0</v>
      </c>
      <c r="E14" s="11">
        <v>0</v>
      </c>
      <c r="F14" s="12">
        <v>870</v>
      </c>
      <c r="G14" s="12">
        <v>586.33000000000004</v>
      </c>
      <c r="H14" s="12">
        <f>SUM(B14,D14,F14)</f>
        <v>5767</v>
      </c>
      <c r="I14" s="12">
        <f>SUM(C14,E14,G14)</f>
        <v>5203.8100000000004</v>
      </c>
      <c r="J14" s="13"/>
    </row>
    <row r="15" spans="1:10" ht="12.75" customHeight="1">
      <c r="A15" s="1" t="s">
        <v>12</v>
      </c>
      <c r="B15" s="12">
        <v>4862</v>
      </c>
      <c r="C15" s="12">
        <v>3993.3900000000003</v>
      </c>
      <c r="D15" s="11">
        <v>0</v>
      </c>
      <c r="E15" s="11">
        <v>0</v>
      </c>
      <c r="F15" s="12">
        <v>1</v>
      </c>
      <c r="G15" s="12">
        <v>0.25</v>
      </c>
      <c r="H15" s="12">
        <f t="shared" si="0"/>
        <v>4863</v>
      </c>
      <c r="I15" s="12">
        <f t="shared" si="1"/>
        <v>3993.6400000000003</v>
      </c>
      <c r="J15" s="13"/>
    </row>
    <row r="16" spans="1:10" ht="12.75" customHeight="1">
      <c r="A16" s="1" t="s">
        <v>13</v>
      </c>
      <c r="B16" s="12">
        <v>5524</v>
      </c>
      <c r="C16" s="12">
        <v>5048.66</v>
      </c>
      <c r="D16" s="11">
        <v>0</v>
      </c>
      <c r="E16" s="11">
        <v>0</v>
      </c>
      <c r="F16" s="12">
        <v>957</v>
      </c>
      <c r="G16" s="12">
        <v>493.68</v>
      </c>
      <c r="H16" s="12">
        <f t="shared" si="0"/>
        <v>6481</v>
      </c>
      <c r="I16" s="12">
        <f t="shared" si="1"/>
        <v>5542.34</v>
      </c>
      <c r="J16" s="13"/>
    </row>
    <row r="17" spans="1:12" ht="12.75" customHeight="1">
      <c r="A17" s="1" t="s">
        <v>14</v>
      </c>
      <c r="B17" s="12">
        <v>7133</v>
      </c>
      <c r="C17" s="12">
        <v>6430.49</v>
      </c>
      <c r="D17" s="11">
        <v>0</v>
      </c>
      <c r="E17" s="11">
        <v>0</v>
      </c>
      <c r="F17" s="12">
        <v>516</v>
      </c>
      <c r="G17" s="12">
        <v>290.5</v>
      </c>
      <c r="H17" s="12">
        <f t="shared" si="0"/>
        <v>7649</v>
      </c>
      <c r="I17" s="12">
        <f t="shared" si="1"/>
        <v>6720.99</v>
      </c>
      <c r="J17" s="13"/>
    </row>
    <row r="18" spans="1:12" ht="12.75" customHeight="1">
      <c r="A18" s="1" t="s">
        <v>15</v>
      </c>
      <c r="B18" s="12">
        <v>5570</v>
      </c>
      <c r="C18" s="12">
        <v>5415.4700000000012</v>
      </c>
      <c r="D18" s="11">
        <v>0</v>
      </c>
      <c r="E18" s="11">
        <v>0</v>
      </c>
      <c r="F18" s="12">
        <v>254</v>
      </c>
      <c r="G18" s="12">
        <v>219.05</v>
      </c>
      <c r="H18" s="12">
        <f t="shared" si="0"/>
        <v>5824</v>
      </c>
      <c r="I18" s="12">
        <f t="shared" si="1"/>
        <v>5634.5200000000013</v>
      </c>
      <c r="J18" s="13"/>
    </row>
    <row r="19" spans="1:12" ht="12.75" customHeight="1">
      <c r="A19" s="1" t="s">
        <v>70</v>
      </c>
      <c r="B19" s="12">
        <v>7751</v>
      </c>
      <c r="C19" s="12">
        <v>7126.34</v>
      </c>
      <c r="D19" s="11">
        <v>0</v>
      </c>
      <c r="E19" s="11">
        <v>0</v>
      </c>
      <c r="F19" s="12">
        <v>781</v>
      </c>
      <c r="G19" s="12">
        <v>480.34000000000003</v>
      </c>
      <c r="H19" s="12">
        <f t="shared" si="0"/>
        <v>8532</v>
      </c>
      <c r="I19" s="12">
        <f t="shared" si="1"/>
        <v>7606.68</v>
      </c>
    </row>
    <row r="20" spans="1:12" ht="12.75" customHeight="1">
      <c r="A20" s="1" t="s">
        <v>16</v>
      </c>
      <c r="B20" s="12">
        <v>22687</v>
      </c>
      <c r="C20" s="12">
        <v>21096.03</v>
      </c>
      <c r="D20" s="12">
        <v>1126</v>
      </c>
      <c r="E20" s="12">
        <v>1109.47</v>
      </c>
      <c r="F20" s="12">
        <v>4562</v>
      </c>
      <c r="G20" s="12">
        <v>2945.19</v>
      </c>
      <c r="H20" s="12">
        <f t="shared" si="0"/>
        <v>28375</v>
      </c>
      <c r="I20" s="12">
        <f t="shared" si="1"/>
        <v>25150.69</v>
      </c>
      <c r="J20" s="13"/>
      <c r="L20" s="10"/>
    </row>
    <row r="21" spans="1:12" ht="12.75" customHeight="1">
      <c r="A21" s="1" t="s">
        <v>17</v>
      </c>
      <c r="B21" s="12">
        <v>7654</v>
      </c>
      <c r="C21" s="12">
        <v>6270.79</v>
      </c>
      <c r="D21" s="12">
        <v>1566</v>
      </c>
      <c r="E21" s="12">
        <v>1551.67</v>
      </c>
      <c r="F21" s="12">
        <v>3594</v>
      </c>
      <c r="G21" s="12">
        <v>1904.41</v>
      </c>
      <c r="H21" s="12">
        <f t="shared" si="0"/>
        <v>12814</v>
      </c>
      <c r="I21" s="12">
        <f t="shared" si="1"/>
        <v>9726.8700000000008</v>
      </c>
      <c r="J21" s="13"/>
      <c r="L21" s="10"/>
    </row>
    <row r="22" spans="1:12" ht="12.75" customHeight="1">
      <c r="A22" s="1" t="s">
        <v>18</v>
      </c>
      <c r="B22" s="12">
        <v>8893</v>
      </c>
      <c r="C22" s="12">
        <v>6557.67</v>
      </c>
      <c r="D22" s="12">
        <v>178</v>
      </c>
      <c r="E22" s="12">
        <v>178</v>
      </c>
      <c r="F22" s="12">
        <v>2831</v>
      </c>
      <c r="G22" s="12">
        <v>1433.84</v>
      </c>
      <c r="H22" s="12">
        <f t="shared" si="0"/>
        <v>11902</v>
      </c>
      <c r="I22" s="12">
        <f t="shared" si="1"/>
        <v>8169.51</v>
      </c>
      <c r="J22" s="13"/>
      <c r="L22" s="10"/>
    </row>
    <row r="23" spans="1:12" ht="12.75" customHeight="1">
      <c r="A23" s="1" t="s">
        <v>19</v>
      </c>
      <c r="B23" s="12">
        <f t="shared" ref="B23:G23" si="2">SUM(B10:B22)</f>
        <v>97152</v>
      </c>
      <c r="C23" s="12">
        <f t="shared" si="2"/>
        <v>86072.609999999986</v>
      </c>
      <c r="D23" s="12">
        <f t="shared" si="2"/>
        <v>2870</v>
      </c>
      <c r="E23" s="12">
        <f t="shared" si="2"/>
        <v>2839.1400000000003</v>
      </c>
      <c r="F23" s="12">
        <f t="shared" si="2"/>
        <v>16899</v>
      </c>
      <c r="G23" s="12">
        <f t="shared" si="2"/>
        <v>9986.18</v>
      </c>
      <c r="H23" s="12">
        <f t="shared" si="0"/>
        <v>116921</v>
      </c>
      <c r="I23" s="12">
        <f t="shared" si="1"/>
        <v>98897.93</v>
      </c>
      <c r="J23" s="13"/>
    </row>
    <row r="24" spans="1:12" ht="12.75" customHeight="1">
      <c r="A24" s="1"/>
      <c r="B24" s="10"/>
      <c r="C24" s="10"/>
      <c r="D24" s="10"/>
      <c r="E24" s="10"/>
      <c r="F24" s="10"/>
      <c r="G24" s="10"/>
      <c r="H24" s="10"/>
      <c r="I24" s="10"/>
      <c r="J24" s="13"/>
    </row>
    <row r="25" spans="1:12" ht="29.1" customHeight="1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3"/>
    </row>
    <row r="26" spans="1:12" ht="12.75" customHeight="1">
      <c r="A26" s="1"/>
      <c r="B26" s="10"/>
      <c r="C26" s="10"/>
      <c r="D26" s="10"/>
      <c r="E26" s="10"/>
      <c r="F26" s="10"/>
      <c r="G26" s="10"/>
      <c r="H26" s="10"/>
      <c r="I26" s="10"/>
      <c r="J26" s="13"/>
    </row>
    <row r="27" spans="1:12" ht="12.75" customHeight="1">
      <c r="A27" s="1" t="s">
        <v>21</v>
      </c>
      <c r="B27" s="12">
        <v>3239</v>
      </c>
      <c r="C27" s="12">
        <v>2122.5299999999997</v>
      </c>
      <c r="D27" s="11">
        <v>0</v>
      </c>
      <c r="E27" s="11">
        <v>0</v>
      </c>
      <c r="F27" s="11">
        <v>0</v>
      </c>
      <c r="G27" s="11">
        <v>0</v>
      </c>
      <c r="H27" s="12">
        <f t="shared" ref="H27:H47" si="3">SUM(B27,D27,F27)</f>
        <v>3239</v>
      </c>
      <c r="I27" s="12">
        <f t="shared" ref="I27:I47" si="4">SUM(C27,E27,G27)</f>
        <v>2122.5299999999997</v>
      </c>
    </row>
    <row r="28" spans="1:12" ht="12.75" customHeight="1">
      <c r="A28" s="1" t="s">
        <v>22</v>
      </c>
      <c r="B28" s="12">
        <v>2906</v>
      </c>
      <c r="C28" s="12">
        <v>1816.84</v>
      </c>
      <c r="D28" s="11">
        <v>0</v>
      </c>
      <c r="E28" s="11">
        <v>0</v>
      </c>
      <c r="F28" s="11">
        <v>0</v>
      </c>
      <c r="G28" s="11">
        <v>0</v>
      </c>
      <c r="H28" s="12">
        <f t="shared" si="3"/>
        <v>2906</v>
      </c>
      <c r="I28" s="12">
        <f t="shared" si="4"/>
        <v>1816.84</v>
      </c>
      <c r="J28" s="13"/>
    </row>
    <row r="29" spans="1:12" ht="12.75" customHeight="1">
      <c r="A29" s="1" t="s">
        <v>23</v>
      </c>
      <c r="B29" s="12">
        <v>5145</v>
      </c>
      <c r="C29" s="12">
        <v>3471.31</v>
      </c>
      <c r="D29" s="11">
        <v>0</v>
      </c>
      <c r="E29" s="11">
        <v>0</v>
      </c>
      <c r="F29" s="11">
        <v>0</v>
      </c>
      <c r="G29" s="11">
        <v>0</v>
      </c>
      <c r="H29" s="12">
        <f t="shared" si="3"/>
        <v>5145</v>
      </c>
      <c r="I29" s="12">
        <f t="shared" si="4"/>
        <v>3471.31</v>
      </c>
    </row>
    <row r="30" spans="1:12" ht="12.75" customHeight="1">
      <c r="A30" s="1" t="s">
        <v>24</v>
      </c>
      <c r="B30" s="12">
        <v>973</v>
      </c>
      <c r="C30" s="12">
        <v>975.67</v>
      </c>
      <c r="D30" s="11">
        <v>0</v>
      </c>
      <c r="E30" s="11">
        <v>0</v>
      </c>
      <c r="F30" s="11">
        <v>0</v>
      </c>
      <c r="G30" s="11">
        <v>0</v>
      </c>
      <c r="H30" s="12">
        <f t="shared" si="3"/>
        <v>973</v>
      </c>
      <c r="I30" s="12">
        <f t="shared" si="4"/>
        <v>975.67</v>
      </c>
      <c r="J30" s="1"/>
    </row>
    <row r="31" spans="1:12" ht="12.75" customHeight="1">
      <c r="A31" s="1" t="s">
        <v>71</v>
      </c>
      <c r="B31" s="12">
        <v>3049</v>
      </c>
      <c r="C31" s="12">
        <v>1814.5300000000004</v>
      </c>
      <c r="D31" s="11">
        <v>0</v>
      </c>
      <c r="E31" s="11">
        <v>0</v>
      </c>
      <c r="F31" s="11">
        <v>0</v>
      </c>
      <c r="G31" s="11">
        <v>0</v>
      </c>
      <c r="H31" s="12">
        <f t="shared" si="3"/>
        <v>3049</v>
      </c>
      <c r="I31" s="12">
        <f t="shared" si="4"/>
        <v>1814.5300000000004</v>
      </c>
      <c r="J31" s="1"/>
    </row>
    <row r="32" spans="1:12" ht="12.75" customHeight="1">
      <c r="A32" s="1" t="s">
        <v>72</v>
      </c>
      <c r="B32" s="12">
        <v>641</v>
      </c>
      <c r="C32" s="12">
        <v>363.28000000000003</v>
      </c>
      <c r="D32" s="11">
        <v>0</v>
      </c>
      <c r="E32" s="11">
        <v>0</v>
      </c>
      <c r="F32" s="11">
        <v>0</v>
      </c>
      <c r="G32" s="11">
        <v>0</v>
      </c>
      <c r="H32" s="12">
        <f t="shared" si="3"/>
        <v>641</v>
      </c>
      <c r="I32" s="12">
        <f t="shared" si="4"/>
        <v>363.28000000000003</v>
      </c>
      <c r="J32" s="1"/>
    </row>
    <row r="33" spans="1:10" ht="12.75" customHeight="1">
      <c r="A33" s="1" t="s">
        <v>73</v>
      </c>
      <c r="B33" s="12">
        <v>5681</v>
      </c>
      <c r="C33" s="12">
        <v>3622.6699999999996</v>
      </c>
      <c r="D33" s="11">
        <v>0</v>
      </c>
      <c r="E33" s="11">
        <v>0</v>
      </c>
      <c r="F33" s="11">
        <v>0</v>
      </c>
      <c r="G33" s="11">
        <v>0</v>
      </c>
      <c r="H33" s="12">
        <f t="shared" si="3"/>
        <v>5681</v>
      </c>
      <c r="I33" s="12">
        <f t="shared" si="4"/>
        <v>3622.6699999999996</v>
      </c>
      <c r="J33" s="1"/>
    </row>
    <row r="34" spans="1:10" ht="12.75" customHeight="1">
      <c r="A34" s="1" t="s">
        <v>74</v>
      </c>
      <c r="B34" s="12">
        <v>4343</v>
      </c>
      <c r="C34" s="12">
        <v>2659.4599999999996</v>
      </c>
      <c r="D34" s="11">
        <v>0</v>
      </c>
      <c r="E34" s="11">
        <v>0</v>
      </c>
      <c r="F34" s="11">
        <v>0</v>
      </c>
      <c r="G34" s="11">
        <v>0</v>
      </c>
      <c r="H34" s="12">
        <f t="shared" si="3"/>
        <v>4343</v>
      </c>
      <c r="I34" s="12">
        <f t="shared" si="4"/>
        <v>2659.4599999999996</v>
      </c>
      <c r="J34" s="1"/>
    </row>
    <row r="35" spans="1:10" ht="12.75" customHeight="1">
      <c r="A35" s="1" t="s">
        <v>75</v>
      </c>
      <c r="B35" s="12">
        <v>4300</v>
      </c>
      <c r="C35" s="12">
        <v>2507.8799999999997</v>
      </c>
      <c r="D35" s="11">
        <v>0</v>
      </c>
      <c r="E35" s="11">
        <v>0</v>
      </c>
      <c r="F35" s="11">
        <v>0</v>
      </c>
      <c r="G35" s="11">
        <v>0</v>
      </c>
      <c r="H35" s="12">
        <f t="shared" si="3"/>
        <v>4300</v>
      </c>
      <c r="I35" s="12">
        <f t="shared" si="4"/>
        <v>2507.8799999999997</v>
      </c>
      <c r="J35" s="1"/>
    </row>
    <row r="36" spans="1:10" ht="12.75" customHeight="1">
      <c r="A36" s="1" t="s">
        <v>25</v>
      </c>
      <c r="B36" s="12">
        <v>2746</v>
      </c>
      <c r="C36" s="12">
        <v>1893.08</v>
      </c>
      <c r="D36" s="11">
        <v>0</v>
      </c>
      <c r="E36" s="11">
        <v>0</v>
      </c>
      <c r="F36" s="11">
        <v>0</v>
      </c>
      <c r="G36" s="11">
        <v>0</v>
      </c>
      <c r="H36" s="12">
        <f t="shared" si="3"/>
        <v>2746</v>
      </c>
      <c r="I36" s="12">
        <f t="shared" si="4"/>
        <v>1893.08</v>
      </c>
      <c r="J36" s="1"/>
    </row>
    <row r="37" spans="1:10" ht="12.75" customHeight="1">
      <c r="A37" s="1" t="s">
        <v>26</v>
      </c>
      <c r="B37" s="12">
        <v>1394</v>
      </c>
      <c r="C37" s="12">
        <v>1010.3599999999999</v>
      </c>
      <c r="D37" s="11">
        <v>0</v>
      </c>
      <c r="E37" s="11">
        <v>0</v>
      </c>
      <c r="F37" s="11">
        <v>0</v>
      </c>
      <c r="G37" s="11">
        <v>0</v>
      </c>
      <c r="H37" s="12">
        <f t="shared" si="3"/>
        <v>1394</v>
      </c>
      <c r="I37" s="12">
        <f t="shared" si="4"/>
        <v>1010.3599999999999</v>
      </c>
      <c r="J37" s="1"/>
    </row>
    <row r="38" spans="1:10" ht="12.75" customHeight="1">
      <c r="A38" s="1" t="s">
        <v>76</v>
      </c>
      <c r="B38" s="12">
        <v>1825</v>
      </c>
      <c r="C38" s="12">
        <v>1222.52</v>
      </c>
      <c r="D38" s="11">
        <v>0</v>
      </c>
      <c r="E38" s="11">
        <v>0</v>
      </c>
      <c r="F38" s="11">
        <v>0</v>
      </c>
      <c r="G38" s="11">
        <v>0</v>
      </c>
      <c r="H38" s="12">
        <f t="shared" si="3"/>
        <v>1825</v>
      </c>
      <c r="I38" s="12">
        <f t="shared" si="4"/>
        <v>1222.52</v>
      </c>
      <c r="J38" s="13"/>
    </row>
    <row r="39" spans="1:10" ht="12.75" customHeight="1">
      <c r="A39" s="1" t="s">
        <v>27</v>
      </c>
      <c r="B39" s="12">
        <v>1090</v>
      </c>
      <c r="C39" s="12">
        <v>833.46</v>
      </c>
      <c r="D39" s="11">
        <v>0</v>
      </c>
      <c r="E39" s="11">
        <v>0</v>
      </c>
      <c r="F39" s="11">
        <v>0</v>
      </c>
      <c r="G39" s="11">
        <v>0</v>
      </c>
      <c r="H39" s="12">
        <f t="shared" si="3"/>
        <v>1090</v>
      </c>
      <c r="I39" s="12">
        <f t="shared" si="4"/>
        <v>833.46</v>
      </c>
      <c r="J39" s="1"/>
    </row>
    <row r="40" spans="1:10" ht="12.75" customHeight="1">
      <c r="A40" s="1" t="s">
        <v>28</v>
      </c>
      <c r="B40" s="12">
        <v>11109</v>
      </c>
      <c r="C40" s="12">
        <v>7220.8200000000006</v>
      </c>
      <c r="D40" s="11">
        <v>0</v>
      </c>
      <c r="E40" s="11">
        <v>0</v>
      </c>
      <c r="F40" s="11">
        <v>0</v>
      </c>
      <c r="G40" s="11">
        <v>0</v>
      </c>
      <c r="H40" s="12">
        <f t="shared" si="3"/>
        <v>11109</v>
      </c>
      <c r="I40" s="12">
        <f t="shared" si="4"/>
        <v>7220.8200000000006</v>
      </c>
      <c r="J40" s="1"/>
    </row>
    <row r="41" spans="1:10" ht="12.75" customHeight="1">
      <c r="A41" s="1" t="s">
        <v>30</v>
      </c>
      <c r="B41" s="12">
        <v>7334</v>
      </c>
      <c r="C41" s="12">
        <v>4742.6100000000006</v>
      </c>
      <c r="D41" s="11">
        <v>0</v>
      </c>
      <c r="E41" s="11">
        <v>0</v>
      </c>
      <c r="F41" s="11">
        <v>0</v>
      </c>
      <c r="G41" s="11">
        <v>0</v>
      </c>
      <c r="H41" s="12">
        <f t="shared" si="3"/>
        <v>7334</v>
      </c>
      <c r="I41" s="12">
        <f t="shared" si="4"/>
        <v>4742.6100000000006</v>
      </c>
      <c r="J41" s="1"/>
    </row>
    <row r="42" spans="1:10" ht="12.75" customHeight="1">
      <c r="A42" s="1" t="s">
        <v>31</v>
      </c>
      <c r="B42" s="12">
        <v>6517</v>
      </c>
      <c r="C42" s="12">
        <v>3806.69</v>
      </c>
      <c r="D42" s="11">
        <v>0</v>
      </c>
      <c r="E42" s="11">
        <v>0</v>
      </c>
      <c r="F42" s="11">
        <v>0</v>
      </c>
      <c r="G42" s="11">
        <v>0</v>
      </c>
      <c r="H42" s="12">
        <f t="shared" si="3"/>
        <v>6517</v>
      </c>
      <c r="I42" s="12">
        <f t="shared" si="4"/>
        <v>3806.69</v>
      </c>
      <c r="J42" s="1"/>
    </row>
    <row r="43" spans="1:10" ht="12.75" customHeight="1">
      <c r="A43" s="1" t="s">
        <v>32</v>
      </c>
      <c r="B43" s="12">
        <v>7165</v>
      </c>
      <c r="C43" s="12">
        <v>4188.2799999999988</v>
      </c>
      <c r="D43" s="11">
        <v>0</v>
      </c>
      <c r="E43" s="11">
        <v>0</v>
      </c>
      <c r="F43" s="11">
        <v>0</v>
      </c>
      <c r="G43" s="11">
        <v>0</v>
      </c>
      <c r="H43" s="12">
        <f t="shared" si="3"/>
        <v>7165</v>
      </c>
      <c r="I43" s="12">
        <f t="shared" si="4"/>
        <v>4188.2799999999988</v>
      </c>
    </row>
    <row r="44" spans="1:10" ht="12.75" customHeight="1">
      <c r="A44" s="1" t="s">
        <v>33</v>
      </c>
      <c r="B44" s="12">
        <v>10209</v>
      </c>
      <c r="C44" s="12">
        <v>6373.73</v>
      </c>
      <c r="D44" s="11">
        <v>0</v>
      </c>
      <c r="E44" s="11">
        <v>0</v>
      </c>
      <c r="F44" s="11">
        <v>0</v>
      </c>
      <c r="G44" s="11">
        <v>0</v>
      </c>
      <c r="H44" s="12">
        <f t="shared" si="3"/>
        <v>10209</v>
      </c>
      <c r="I44" s="12">
        <f t="shared" si="4"/>
        <v>6373.73</v>
      </c>
    </row>
    <row r="45" spans="1:10" ht="12.75" customHeight="1">
      <c r="A45" s="1" t="s">
        <v>78</v>
      </c>
      <c r="B45" s="12">
        <v>1215</v>
      </c>
      <c r="C45" s="12">
        <v>761.83999999999992</v>
      </c>
      <c r="D45" s="11">
        <v>0</v>
      </c>
      <c r="E45" s="11">
        <v>0</v>
      </c>
      <c r="F45" s="11">
        <v>0</v>
      </c>
      <c r="G45" s="11">
        <v>0</v>
      </c>
      <c r="H45" s="12">
        <f>SUM(B45,D45,F45)</f>
        <v>1215</v>
      </c>
      <c r="I45" s="12">
        <f>SUM(C45,E45,G45)</f>
        <v>761.83999999999992</v>
      </c>
    </row>
    <row r="46" spans="1:10" ht="12.75" customHeight="1">
      <c r="A46" s="1" t="s">
        <v>29</v>
      </c>
      <c r="B46" s="12">
        <v>2103</v>
      </c>
      <c r="C46" s="12">
        <v>1639.29</v>
      </c>
      <c r="D46" s="11">
        <v>0</v>
      </c>
      <c r="E46" s="11">
        <v>0</v>
      </c>
      <c r="F46" s="11">
        <v>0</v>
      </c>
      <c r="G46" s="11">
        <v>0</v>
      </c>
      <c r="H46" s="12">
        <f t="shared" si="3"/>
        <v>2103</v>
      </c>
      <c r="I46" s="12">
        <f t="shared" si="4"/>
        <v>1639.29</v>
      </c>
    </row>
    <row r="47" spans="1:10" ht="12.75" customHeight="1">
      <c r="A47" s="1" t="s">
        <v>34</v>
      </c>
      <c r="B47" s="12">
        <v>2547</v>
      </c>
      <c r="C47" s="12">
        <v>1693.04</v>
      </c>
      <c r="D47" s="11">
        <v>0</v>
      </c>
      <c r="E47" s="11">
        <v>0</v>
      </c>
      <c r="F47" s="11">
        <v>0</v>
      </c>
      <c r="G47" s="11">
        <v>0</v>
      </c>
      <c r="H47" s="12">
        <f t="shared" si="3"/>
        <v>2547</v>
      </c>
      <c r="I47" s="12">
        <f t="shared" si="4"/>
        <v>1693.04</v>
      </c>
      <c r="J47" s="13"/>
    </row>
    <row r="48" spans="1:10" ht="12.75" customHeight="1">
      <c r="A48" s="1" t="s">
        <v>19</v>
      </c>
      <c r="B48" s="10">
        <f t="shared" ref="B48:I48" si="5">SUM(B27:B47)</f>
        <v>85531</v>
      </c>
      <c r="C48" s="10">
        <f t="shared" si="5"/>
        <v>54739.89</v>
      </c>
      <c r="D48" s="10">
        <f t="shared" si="5"/>
        <v>0</v>
      </c>
      <c r="E48" s="10">
        <f t="shared" si="5"/>
        <v>0</v>
      </c>
      <c r="F48" s="10">
        <f t="shared" si="5"/>
        <v>0</v>
      </c>
      <c r="G48" s="10">
        <f t="shared" si="5"/>
        <v>0</v>
      </c>
      <c r="H48" s="10">
        <f t="shared" si="5"/>
        <v>85531</v>
      </c>
      <c r="I48" s="10">
        <f t="shared" si="5"/>
        <v>54739.89</v>
      </c>
      <c r="J48" s="13"/>
    </row>
    <row r="49" spans="1:10" ht="12.75" customHeight="1">
      <c r="A49" s="1"/>
      <c r="B49" s="10"/>
      <c r="C49" s="10"/>
      <c r="D49" s="10"/>
      <c r="E49" s="10"/>
      <c r="F49" s="10"/>
      <c r="G49" s="10"/>
      <c r="H49" s="10"/>
      <c r="I49" s="10"/>
      <c r="J49" s="13"/>
    </row>
    <row r="50" spans="1:10" ht="12.75" customHeight="1" thickBot="1">
      <c r="A50" s="14" t="s">
        <v>35</v>
      </c>
      <c r="B50" s="15">
        <f t="shared" ref="B50:I50" si="6">SUM(B23+B48)</f>
        <v>182683</v>
      </c>
      <c r="C50" s="15">
        <f t="shared" si="6"/>
        <v>140812.5</v>
      </c>
      <c r="D50" s="15">
        <f t="shared" si="6"/>
        <v>2870</v>
      </c>
      <c r="E50" s="15">
        <f t="shared" si="6"/>
        <v>2839.1400000000003</v>
      </c>
      <c r="F50" s="15">
        <f t="shared" si="6"/>
        <v>16899</v>
      </c>
      <c r="G50" s="15">
        <f t="shared" si="6"/>
        <v>9986.18</v>
      </c>
      <c r="H50" s="15">
        <f t="shared" si="6"/>
        <v>202452</v>
      </c>
      <c r="I50" s="15">
        <f t="shared" si="6"/>
        <v>153637.82</v>
      </c>
      <c r="J50" s="13"/>
    </row>
    <row r="51" spans="1:10" ht="12.75" customHeight="1" thickTop="1">
      <c r="A51" s="1" t="s">
        <v>68</v>
      </c>
      <c r="B51" s="10"/>
      <c r="C51" s="10"/>
      <c r="D51" s="10"/>
      <c r="E51" s="10"/>
      <c r="F51" s="10"/>
      <c r="G51" s="10"/>
      <c r="H51" s="10"/>
      <c r="I51" s="10"/>
      <c r="J51" s="13"/>
    </row>
    <row r="52" spans="1:10" ht="12.75" customHeight="1">
      <c r="A52" s="1"/>
      <c r="B52" s="10"/>
      <c r="C52" s="10"/>
      <c r="D52" s="10"/>
      <c r="E52" s="10"/>
      <c r="F52" s="10"/>
      <c r="G52" s="10"/>
      <c r="H52" s="10"/>
      <c r="I52" s="10"/>
      <c r="J52" s="13"/>
    </row>
    <row r="53" spans="1:10" ht="12.75" customHeight="1">
      <c r="A53" s="1" t="s">
        <v>67</v>
      </c>
      <c r="B53" s="1"/>
      <c r="C53" s="1"/>
      <c r="D53" s="1"/>
      <c r="E53" s="1"/>
      <c r="F53" s="1"/>
      <c r="G53" s="1"/>
      <c r="H53" s="1"/>
      <c r="I53" s="10"/>
    </row>
    <row r="54" spans="1:10" ht="21.95" customHeight="1">
      <c r="A54" s="24" t="s">
        <v>81</v>
      </c>
      <c r="B54" s="25"/>
      <c r="C54" s="25"/>
      <c r="D54" s="25"/>
      <c r="E54" s="25"/>
      <c r="F54" s="25"/>
      <c r="G54" s="25"/>
      <c r="H54" s="25"/>
      <c r="I54" s="25"/>
    </row>
    <row r="55" spans="1:10" ht="12.75" customHeight="1" thickBot="1">
      <c r="A55" s="1"/>
      <c r="B55" s="1"/>
      <c r="C55" s="1"/>
      <c r="D55" s="1"/>
      <c r="E55" s="1"/>
      <c r="F55" s="1"/>
      <c r="G55" s="1"/>
      <c r="H55" s="1"/>
      <c r="I55" s="10"/>
    </row>
    <row r="56" spans="1:10" ht="12.75" customHeight="1" thickTop="1">
      <c r="A56" s="3"/>
      <c r="B56" s="4" t="s">
        <v>0</v>
      </c>
      <c r="C56" s="4"/>
      <c r="D56" s="4" t="s">
        <v>1</v>
      </c>
      <c r="E56" s="4"/>
      <c r="F56" s="4" t="s">
        <v>2</v>
      </c>
      <c r="G56" s="4"/>
      <c r="H56" s="4" t="s">
        <v>3</v>
      </c>
      <c r="I56" s="16"/>
    </row>
    <row r="57" spans="1:10" ht="12.75" customHeight="1">
      <c r="A57" s="1"/>
      <c r="B57" s="6" t="s">
        <v>4</v>
      </c>
      <c r="C57" s="1"/>
      <c r="D57" s="6" t="s">
        <v>4</v>
      </c>
      <c r="E57" s="1"/>
      <c r="F57" s="6" t="s">
        <v>4</v>
      </c>
      <c r="G57" s="1"/>
      <c r="H57" s="6" t="s">
        <v>4</v>
      </c>
      <c r="I57" s="10"/>
    </row>
    <row r="58" spans="1:10" ht="12.75" customHeight="1">
      <c r="A58" s="1" t="s">
        <v>5</v>
      </c>
      <c r="B58" s="6" t="s">
        <v>6</v>
      </c>
      <c r="C58" s="6" t="s">
        <v>7</v>
      </c>
      <c r="D58" s="6" t="s">
        <v>6</v>
      </c>
      <c r="E58" s="6" t="s">
        <v>7</v>
      </c>
      <c r="F58" s="6" t="s">
        <v>6</v>
      </c>
      <c r="G58" s="6" t="s">
        <v>7</v>
      </c>
      <c r="H58" s="6" t="s">
        <v>6</v>
      </c>
      <c r="I58" s="17" t="s">
        <v>7</v>
      </c>
      <c r="J58" s="13"/>
    </row>
    <row r="59" spans="1:10" ht="12.75" customHeight="1">
      <c r="A59" s="7"/>
      <c r="B59" s="7"/>
      <c r="C59" s="7"/>
      <c r="D59" s="7"/>
      <c r="E59" s="7"/>
      <c r="F59" s="7"/>
      <c r="G59" s="7"/>
      <c r="H59" s="7"/>
      <c r="I59" s="18"/>
    </row>
    <row r="60" spans="1:10" ht="45">
      <c r="A60" s="9" t="s">
        <v>37</v>
      </c>
      <c r="B60" s="1"/>
      <c r="C60" s="1"/>
      <c r="D60" s="1"/>
      <c r="E60" s="1"/>
      <c r="F60" s="1"/>
      <c r="G60" s="1"/>
      <c r="H60" s="1"/>
      <c r="I60" s="10"/>
    </row>
    <row r="61" spans="1:10" ht="12.75" customHeight="1">
      <c r="A61" s="1"/>
      <c r="B61" s="1"/>
      <c r="C61" s="1"/>
      <c r="D61" s="1"/>
      <c r="E61" s="1"/>
      <c r="F61" s="1"/>
      <c r="G61" s="1"/>
      <c r="H61" s="1"/>
      <c r="I61" s="10"/>
    </row>
    <row r="62" spans="1:10" ht="12.75" customHeight="1">
      <c r="A62" s="1" t="s">
        <v>38</v>
      </c>
      <c r="B62" s="12">
        <v>1213</v>
      </c>
      <c r="C62" s="12">
        <v>1071</v>
      </c>
      <c r="D62" s="12">
        <v>0</v>
      </c>
      <c r="E62" s="12">
        <v>0</v>
      </c>
      <c r="F62" s="12">
        <v>726</v>
      </c>
      <c r="G62" s="12">
        <v>375</v>
      </c>
      <c r="H62" s="11">
        <f>B62+D62+F62</f>
        <v>1939</v>
      </c>
      <c r="I62" s="11">
        <f>C62+E62+G62</f>
        <v>1446</v>
      </c>
      <c r="J62" s="1"/>
    </row>
    <row r="63" spans="1:10" ht="12.75" customHeight="1">
      <c r="A63" s="1" t="s">
        <v>77</v>
      </c>
      <c r="B63" s="12">
        <v>785</v>
      </c>
      <c r="C63" s="12">
        <v>810</v>
      </c>
      <c r="D63" s="12">
        <v>0</v>
      </c>
      <c r="E63" s="12">
        <v>0</v>
      </c>
      <c r="F63" s="12">
        <v>0</v>
      </c>
      <c r="G63" s="12">
        <v>0</v>
      </c>
      <c r="H63" s="11">
        <f t="shared" ref="H63:H84" si="7">B63+D63+F63</f>
        <v>785</v>
      </c>
      <c r="I63" s="11">
        <f t="shared" ref="I63:I84" si="8">C63+E63+G63</f>
        <v>810</v>
      </c>
      <c r="J63" s="1"/>
    </row>
    <row r="64" spans="1:10" ht="12.75" customHeight="1">
      <c r="A64" s="1" t="s">
        <v>39</v>
      </c>
      <c r="B64" s="12">
        <v>1058</v>
      </c>
      <c r="C64" s="12">
        <v>1136</v>
      </c>
      <c r="D64" s="12">
        <v>0</v>
      </c>
      <c r="E64" s="12">
        <v>0</v>
      </c>
      <c r="F64" s="12">
        <v>0</v>
      </c>
      <c r="G64" s="12">
        <v>0</v>
      </c>
      <c r="H64" s="11">
        <f t="shared" si="7"/>
        <v>1058</v>
      </c>
      <c r="I64" s="11">
        <f t="shared" si="8"/>
        <v>1136</v>
      </c>
    </row>
    <row r="65" spans="1:9" ht="12.75" customHeight="1">
      <c r="A65" s="1" t="s">
        <v>40</v>
      </c>
      <c r="B65" s="12">
        <v>2371</v>
      </c>
      <c r="C65" s="12">
        <v>1820.0333333333335</v>
      </c>
      <c r="D65" s="12">
        <v>0</v>
      </c>
      <c r="E65" s="12">
        <v>0</v>
      </c>
      <c r="F65" s="12">
        <v>191</v>
      </c>
      <c r="G65" s="12">
        <v>135.66666666666666</v>
      </c>
      <c r="H65" s="11">
        <f t="shared" si="7"/>
        <v>2562</v>
      </c>
      <c r="I65" s="11">
        <f t="shared" si="8"/>
        <v>1955.7000000000003</v>
      </c>
    </row>
    <row r="66" spans="1:9" ht="12.75" customHeight="1">
      <c r="A66" s="1" t="s">
        <v>41</v>
      </c>
      <c r="B66" s="12">
        <v>575</v>
      </c>
      <c r="C66" s="12">
        <v>595.29999999999995</v>
      </c>
      <c r="D66" s="12">
        <v>0</v>
      </c>
      <c r="E66" s="12">
        <v>0</v>
      </c>
      <c r="F66" s="12">
        <v>0</v>
      </c>
      <c r="G66" s="12">
        <v>0</v>
      </c>
      <c r="H66" s="11">
        <f t="shared" si="7"/>
        <v>575</v>
      </c>
      <c r="I66" s="11">
        <f t="shared" si="8"/>
        <v>595.29999999999995</v>
      </c>
    </row>
    <row r="67" spans="1:9" ht="12.75" customHeight="1">
      <c r="A67" s="1" t="s">
        <v>42</v>
      </c>
      <c r="B67" s="12">
        <v>3564</v>
      </c>
      <c r="C67" s="12">
        <v>2880</v>
      </c>
      <c r="D67" s="12">
        <v>0</v>
      </c>
      <c r="E67" s="12">
        <v>0</v>
      </c>
      <c r="F67" s="12">
        <v>365</v>
      </c>
      <c r="G67" s="12">
        <v>159</v>
      </c>
      <c r="H67" s="11">
        <f t="shared" si="7"/>
        <v>3929</v>
      </c>
      <c r="I67" s="11">
        <f t="shared" si="8"/>
        <v>3039</v>
      </c>
    </row>
    <row r="68" spans="1:9" ht="12.75" customHeight="1">
      <c r="A68" s="1" t="s">
        <v>43</v>
      </c>
      <c r="B68" s="12">
        <v>1726</v>
      </c>
      <c r="C68" s="12">
        <v>1647</v>
      </c>
      <c r="D68" s="12">
        <v>0</v>
      </c>
      <c r="E68" s="12">
        <v>0</v>
      </c>
      <c r="F68" s="12">
        <v>185</v>
      </c>
      <c r="G68" s="12">
        <v>80</v>
      </c>
      <c r="H68" s="11">
        <f t="shared" si="7"/>
        <v>1911</v>
      </c>
      <c r="I68" s="11">
        <f t="shared" si="8"/>
        <v>1727</v>
      </c>
    </row>
    <row r="69" spans="1:9" ht="12.75" customHeight="1">
      <c r="A69" s="1" t="s">
        <v>44</v>
      </c>
      <c r="B69" s="12">
        <v>2084</v>
      </c>
      <c r="C69" s="12">
        <v>1712</v>
      </c>
      <c r="D69" s="12">
        <v>0</v>
      </c>
      <c r="E69" s="12">
        <v>0</v>
      </c>
      <c r="F69" s="12">
        <v>883</v>
      </c>
      <c r="G69" s="12">
        <v>607</v>
      </c>
      <c r="H69" s="11">
        <f t="shared" si="7"/>
        <v>2967</v>
      </c>
      <c r="I69" s="11">
        <f t="shared" si="8"/>
        <v>2319</v>
      </c>
    </row>
    <row r="70" spans="1:9" ht="12.75" customHeight="1">
      <c r="A70" s="1" t="s">
        <v>45</v>
      </c>
      <c r="B70" s="12">
        <v>870</v>
      </c>
      <c r="C70" s="12">
        <v>772</v>
      </c>
      <c r="D70" s="12">
        <v>0</v>
      </c>
      <c r="E70" s="12">
        <v>0</v>
      </c>
      <c r="F70" s="12">
        <v>42</v>
      </c>
      <c r="G70" s="12">
        <v>18</v>
      </c>
      <c r="H70" s="11">
        <f t="shared" si="7"/>
        <v>912</v>
      </c>
      <c r="I70" s="11">
        <f t="shared" si="8"/>
        <v>790</v>
      </c>
    </row>
    <row r="71" spans="1:9" ht="12.75" customHeight="1">
      <c r="A71" s="1" t="s">
        <v>46</v>
      </c>
      <c r="B71" s="12">
        <v>6284</v>
      </c>
      <c r="C71" s="12">
        <v>5877</v>
      </c>
      <c r="D71" s="12">
        <v>0</v>
      </c>
      <c r="E71" s="12">
        <v>0</v>
      </c>
      <c r="F71" s="12">
        <v>3740</v>
      </c>
      <c r="G71" s="12">
        <v>2460</v>
      </c>
      <c r="H71" s="11">
        <f t="shared" si="7"/>
        <v>10024</v>
      </c>
      <c r="I71" s="11">
        <f t="shared" si="8"/>
        <v>8337</v>
      </c>
    </row>
    <row r="72" spans="1:9" ht="12.75" customHeight="1">
      <c r="A72" s="1" t="s">
        <v>47</v>
      </c>
      <c r="B72" s="12">
        <v>2408</v>
      </c>
      <c r="C72" s="12">
        <v>2070</v>
      </c>
      <c r="D72" s="12">
        <v>0</v>
      </c>
      <c r="E72" s="12">
        <v>0</v>
      </c>
      <c r="F72" s="12">
        <v>0</v>
      </c>
      <c r="G72" s="12">
        <v>0</v>
      </c>
      <c r="H72" s="11">
        <f t="shared" si="7"/>
        <v>2408</v>
      </c>
      <c r="I72" s="11">
        <f t="shared" si="8"/>
        <v>2070</v>
      </c>
    </row>
    <row r="73" spans="1:9" ht="12.75" customHeight="1">
      <c r="A73" s="1" t="s">
        <v>48</v>
      </c>
      <c r="B73" s="12">
        <v>965</v>
      </c>
      <c r="C73" s="12">
        <v>859</v>
      </c>
      <c r="D73" s="12">
        <v>0</v>
      </c>
      <c r="E73" s="12">
        <v>0</v>
      </c>
      <c r="F73" s="12">
        <v>410</v>
      </c>
      <c r="G73" s="12">
        <v>178</v>
      </c>
      <c r="H73" s="11">
        <f t="shared" si="7"/>
        <v>1375</v>
      </c>
      <c r="I73" s="11">
        <f t="shared" si="8"/>
        <v>1037</v>
      </c>
    </row>
    <row r="74" spans="1:9" ht="12.75" customHeight="1">
      <c r="A74" s="1" t="s">
        <v>49</v>
      </c>
      <c r="B74" s="12">
        <v>1435</v>
      </c>
      <c r="C74" s="12">
        <v>1430</v>
      </c>
      <c r="D74" s="12">
        <v>0</v>
      </c>
      <c r="E74" s="12">
        <v>0</v>
      </c>
      <c r="F74" s="12">
        <v>0</v>
      </c>
      <c r="G74" s="12">
        <v>0</v>
      </c>
      <c r="H74" s="11">
        <f t="shared" si="7"/>
        <v>1435</v>
      </c>
      <c r="I74" s="11">
        <f t="shared" si="8"/>
        <v>1430</v>
      </c>
    </row>
    <row r="75" spans="1:9" ht="12.75" customHeight="1">
      <c r="A75" s="1" t="s">
        <v>50</v>
      </c>
      <c r="B75" s="12">
        <v>1698</v>
      </c>
      <c r="C75" s="12">
        <v>1321</v>
      </c>
      <c r="D75" s="12">
        <v>0</v>
      </c>
      <c r="E75" s="12">
        <v>0</v>
      </c>
      <c r="F75" s="12">
        <v>0</v>
      </c>
      <c r="G75" s="12">
        <v>0</v>
      </c>
      <c r="H75" s="11">
        <f t="shared" si="7"/>
        <v>1698</v>
      </c>
      <c r="I75" s="11">
        <f t="shared" si="8"/>
        <v>1321</v>
      </c>
    </row>
    <row r="76" spans="1:9" ht="12.75" customHeight="1">
      <c r="A76" s="1" t="s">
        <v>51</v>
      </c>
      <c r="B76" s="12">
        <v>1639</v>
      </c>
      <c r="C76" s="12">
        <v>1558</v>
      </c>
      <c r="D76" s="12">
        <v>0</v>
      </c>
      <c r="E76" s="12">
        <v>0</v>
      </c>
      <c r="F76" s="12">
        <v>844</v>
      </c>
      <c r="G76" s="12">
        <v>629</v>
      </c>
      <c r="H76" s="11">
        <f t="shared" si="7"/>
        <v>2483</v>
      </c>
      <c r="I76" s="11">
        <f t="shared" si="8"/>
        <v>2187</v>
      </c>
    </row>
    <row r="77" spans="1:9" ht="12.75" customHeight="1">
      <c r="A77" s="1" t="s">
        <v>52</v>
      </c>
      <c r="B77" s="12">
        <v>7093</v>
      </c>
      <c r="C77" s="12">
        <v>6773</v>
      </c>
      <c r="D77" s="12">
        <v>1709</v>
      </c>
      <c r="E77" s="12">
        <v>1890</v>
      </c>
      <c r="F77" s="12">
        <v>2792</v>
      </c>
      <c r="G77" s="12">
        <v>1583</v>
      </c>
      <c r="H77" s="11">
        <f t="shared" si="7"/>
        <v>11594</v>
      </c>
      <c r="I77" s="11">
        <f t="shared" si="8"/>
        <v>10246</v>
      </c>
    </row>
    <row r="78" spans="1:9" ht="12.75" customHeight="1">
      <c r="A78" s="1" t="s">
        <v>53</v>
      </c>
      <c r="B78" s="12">
        <v>1682</v>
      </c>
      <c r="C78" s="12">
        <v>1644</v>
      </c>
      <c r="D78" s="12">
        <v>0</v>
      </c>
      <c r="E78" s="12">
        <v>0</v>
      </c>
      <c r="F78" s="12">
        <v>498</v>
      </c>
      <c r="G78" s="12">
        <v>380</v>
      </c>
      <c r="H78" s="11">
        <f t="shared" si="7"/>
        <v>2180</v>
      </c>
      <c r="I78" s="11">
        <f t="shared" si="8"/>
        <v>2024</v>
      </c>
    </row>
    <row r="79" spans="1:9" ht="12.75" customHeight="1">
      <c r="A79" s="1" t="s">
        <v>54</v>
      </c>
      <c r="B79" s="12">
        <v>774</v>
      </c>
      <c r="C79" s="12">
        <v>831</v>
      </c>
      <c r="D79" s="12">
        <v>0</v>
      </c>
      <c r="E79" s="12">
        <v>0</v>
      </c>
      <c r="F79" s="12">
        <v>140</v>
      </c>
      <c r="G79" s="12">
        <v>76</v>
      </c>
      <c r="H79" s="11">
        <f t="shared" si="7"/>
        <v>914</v>
      </c>
      <c r="I79" s="11">
        <f t="shared" si="8"/>
        <v>907</v>
      </c>
    </row>
    <row r="80" spans="1:9" ht="12.75" customHeight="1">
      <c r="A80" s="1" t="s">
        <v>55</v>
      </c>
      <c r="B80" s="12">
        <v>6985</v>
      </c>
      <c r="C80" s="12">
        <v>6598</v>
      </c>
      <c r="D80" s="12">
        <v>1303</v>
      </c>
      <c r="E80" s="12">
        <v>1007</v>
      </c>
      <c r="F80" s="12">
        <v>5051</v>
      </c>
      <c r="G80" s="12">
        <v>4139</v>
      </c>
      <c r="H80" s="11">
        <f t="shared" si="7"/>
        <v>13339</v>
      </c>
      <c r="I80" s="11">
        <f t="shared" si="8"/>
        <v>11744</v>
      </c>
    </row>
    <row r="81" spans="1:9" ht="12.75" customHeight="1">
      <c r="A81" s="1" t="s">
        <v>56</v>
      </c>
      <c r="B81" s="12">
        <v>3588</v>
      </c>
      <c r="C81" s="12">
        <v>3011</v>
      </c>
      <c r="D81" s="12">
        <v>0</v>
      </c>
      <c r="E81" s="12">
        <v>0</v>
      </c>
      <c r="F81" s="12">
        <v>4440</v>
      </c>
      <c r="G81" s="12">
        <v>2174</v>
      </c>
      <c r="H81" s="11">
        <f t="shared" si="7"/>
        <v>8028</v>
      </c>
      <c r="I81" s="11">
        <f t="shared" si="8"/>
        <v>5185</v>
      </c>
    </row>
    <row r="82" spans="1:9" ht="12.75" customHeight="1">
      <c r="A82" s="1" t="s">
        <v>57</v>
      </c>
      <c r="B82" s="12">
        <v>1000</v>
      </c>
      <c r="C82" s="12">
        <v>1018</v>
      </c>
      <c r="D82" s="12">
        <v>0</v>
      </c>
      <c r="E82" s="12">
        <v>0</v>
      </c>
      <c r="F82" s="12">
        <v>0</v>
      </c>
      <c r="G82" s="12">
        <v>0</v>
      </c>
      <c r="H82" s="11">
        <f t="shared" si="7"/>
        <v>1000</v>
      </c>
      <c r="I82" s="11">
        <f t="shared" si="8"/>
        <v>1018</v>
      </c>
    </row>
    <row r="83" spans="1:9" ht="12.75" customHeight="1">
      <c r="A83" s="1" t="s">
        <v>58</v>
      </c>
      <c r="B83" s="12">
        <v>1210</v>
      </c>
      <c r="C83" s="12">
        <v>1094</v>
      </c>
      <c r="D83" s="12">
        <v>0</v>
      </c>
      <c r="E83" s="12">
        <v>0</v>
      </c>
      <c r="F83" s="12">
        <v>0</v>
      </c>
      <c r="G83" s="12">
        <v>0</v>
      </c>
      <c r="H83" s="11">
        <f t="shared" si="7"/>
        <v>1210</v>
      </c>
      <c r="I83" s="11">
        <f t="shared" si="8"/>
        <v>1094</v>
      </c>
    </row>
    <row r="84" spans="1:9" ht="12.75" customHeight="1">
      <c r="A84" s="1" t="s">
        <v>59</v>
      </c>
      <c r="B84" s="12">
        <v>864</v>
      </c>
      <c r="C84" s="12">
        <v>845</v>
      </c>
      <c r="D84" s="12">
        <v>0</v>
      </c>
      <c r="E84" s="12">
        <v>0</v>
      </c>
      <c r="F84" s="12">
        <v>62</v>
      </c>
      <c r="G84" s="12">
        <v>65</v>
      </c>
      <c r="H84" s="11">
        <f t="shared" si="7"/>
        <v>926</v>
      </c>
      <c r="I84" s="11">
        <f t="shared" si="8"/>
        <v>910</v>
      </c>
    </row>
    <row r="85" spans="1:9" ht="12.75" customHeight="1">
      <c r="A85" s="1" t="s">
        <v>19</v>
      </c>
      <c r="B85" s="12">
        <f t="shared" ref="B85:I85" si="9">SUM(B62:B84)</f>
        <v>51871</v>
      </c>
      <c r="C85" s="12">
        <f t="shared" si="9"/>
        <v>47372.333333333336</v>
      </c>
      <c r="D85" s="12">
        <f t="shared" si="9"/>
        <v>3012</v>
      </c>
      <c r="E85" s="12">
        <f t="shared" si="9"/>
        <v>2897</v>
      </c>
      <c r="F85" s="12">
        <f t="shared" si="9"/>
        <v>20369</v>
      </c>
      <c r="G85" s="12">
        <f t="shared" si="9"/>
        <v>13058.666666666666</v>
      </c>
      <c r="H85" s="12">
        <f t="shared" si="9"/>
        <v>75252</v>
      </c>
      <c r="I85" s="12">
        <f t="shared" si="9"/>
        <v>63328</v>
      </c>
    </row>
    <row r="86" spans="1:9" ht="12.75" customHeight="1">
      <c r="A86" s="1"/>
      <c r="B86" s="12"/>
      <c r="C86" s="12"/>
      <c r="D86" s="12"/>
      <c r="E86" s="12"/>
      <c r="F86" s="12"/>
      <c r="G86" s="12"/>
      <c r="H86" s="12"/>
      <c r="I86" s="12"/>
    </row>
    <row r="87" spans="1:9" ht="45">
      <c r="A87" s="9" t="s">
        <v>60</v>
      </c>
      <c r="B87" s="12"/>
      <c r="C87" s="12"/>
      <c r="D87" s="12"/>
      <c r="E87" s="12"/>
      <c r="F87" s="12"/>
      <c r="G87" s="12"/>
      <c r="H87" s="12"/>
      <c r="I87" s="12"/>
    </row>
    <row r="88" spans="1:9" ht="12.75" customHeight="1">
      <c r="A88" s="9"/>
      <c r="B88" s="12"/>
      <c r="C88" s="12"/>
      <c r="D88" s="12"/>
      <c r="E88" s="12"/>
      <c r="F88" s="12"/>
      <c r="G88" s="12"/>
      <c r="H88" s="12"/>
      <c r="I88" s="12"/>
    </row>
    <row r="89" spans="1:9" ht="12.75" customHeight="1">
      <c r="A89" s="1" t="s">
        <v>61</v>
      </c>
      <c r="B89" s="12">
        <v>331</v>
      </c>
      <c r="C89" s="12">
        <v>353</v>
      </c>
      <c r="D89" s="12">
        <v>0</v>
      </c>
      <c r="E89" s="12">
        <v>0</v>
      </c>
      <c r="F89" s="12">
        <v>0</v>
      </c>
      <c r="G89" s="12">
        <v>0</v>
      </c>
      <c r="H89" s="12">
        <f>B89+D89+F89</f>
        <v>331</v>
      </c>
      <c r="I89" s="12">
        <f>G89+E89+C89</f>
        <v>353</v>
      </c>
    </row>
    <row r="90" spans="1:9" ht="12.75" customHeight="1">
      <c r="A90" s="1" t="s">
        <v>62</v>
      </c>
      <c r="B90" s="12">
        <v>1588</v>
      </c>
      <c r="C90" s="12">
        <v>1257</v>
      </c>
      <c r="D90" s="19">
        <v>0</v>
      </c>
      <c r="E90" s="19">
        <v>0</v>
      </c>
      <c r="F90" s="19">
        <v>0</v>
      </c>
      <c r="G90" s="19">
        <v>0</v>
      </c>
      <c r="H90" s="12">
        <f>B90+D90+F90</f>
        <v>1588</v>
      </c>
      <c r="I90" s="12">
        <v>972</v>
      </c>
    </row>
    <row r="91" spans="1:9" ht="12.75" customHeight="1">
      <c r="A91" s="1" t="s">
        <v>19</v>
      </c>
      <c r="B91" s="12">
        <f t="shared" ref="B91:G91" si="10">SUM(B89:B90)</f>
        <v>1919</v>
      </c>
      <c r="C91" s="12">
        <f t="shared" si="10"/>
        <v>1610</v>
      </c>
      <c r="D91" s="12">
        <f t="shared" si="10"/>
        <v>0</v>
      </c>
      <c r="E91" s="12">
        <f t="shared" si="10"/>
        <v>0</v>
      </c>
      <c r="F91" s="12">
        <f t="shared" si="10"/>
        <v>0</v>
      </c>
      <c r="G91" s="12">
        <f t="shared" si="10"/>
        <v>0</v>
      </c>
      <c r="H91" s="12">
        <f>SUM(B91+D91+F91)</f>
        <v>1919</v>
      </c>
      <c r="I91" s="12">
        <f>SUM(C91+E91+G91)</f>
        <v>1610</v>
      </c>
    </row>
    <row r="92" spans="1:9" ht="12.75" customHeight="1">
      <c r="A92" s="1"/>
      <c r="B92" s="12"/>
      <c r="C92" s="12"/>
      <c r="D92" s="12"/>
      <c r="E92" s="12"/>
      <c r="F92" s="12"/>
      <c r="G92" s="12"/>
      <c r="H92" s="12"/>
      <c r="I92" s="12"/>
    </row>
    <row r="93" spans="1:9" ht="20.100000000000001" customHeight="1">
      <c r="A93" s="20" t="s">
        <v>63</v>
      </c>
      <c r="B93" s="12">
        <f t="shared" ref="B93:I93" si="11">SUM(B85+B91)</f>
        <v>53790</v>
      </c>
      <c r="C93" s="12">
        <f t="shared" si="11"/>
        <v>48982.333333333336</v>
      </c>
      <c r="D93" s="12">
        <f t="shared" si="11"/>
        <v>3012</v>
      </c>
      <c r="E93" s="12">
        <f t="shared" si="11"/>
        <v>2897</v>
      </c>
      <c r="F93" s="12">
        <f t="shared" si="11"/>
        <v>20369</v>
      </c>
      <c r="G93" s="12">
        <f t="shared" si="11"/>
        <v>13058.666666666666</v>
      </c>
      <c r="H93" s="12">
        <f t="shared" si="11"/>
        <v>77171</v>
      </c>
      <c r="I93" s="12">
        <f t="shared" si="11"/>
        <v>64938</v>
      </c>
    </row>
    <row r="94" spans="1:9" ht="12.75" customHeight="1">
      <c r="A94" s="1"/>
      <c r="B94" s="12"/>
      <c r="C94" s="12"/>
      <c r="D94" s="12"/>
      <c r="E94" s="12"/>
      <c r="F94" s="12"/>
      <c r="G94" s="12"/>
      <c r="H94" s="12"/>
      <c r="I94" s="12"/>
    </row>
    <row r="95" spans="1:9" ht="12.75" customHeight="1" thickBot="1">
      <c r="A95" s="1" t="s">
        <v>64</v>
      </c>
      <c r="B95" s="12">
        <f>SUM(B50+B93)</f>
        <v>236473</v>
      </c>
      <c r="C95" s="12">
        <f>SUM(C50+C93)</f>
        <v>189794.83333333334</v>
      </c>
      <c r="D95" s="12">
        <f>SUM(D50+D93)</f>
        <v>5882</v>
      </c>
      <c r="E95" s="12">
        <f>SUM(E50+E93)</f>
        <v>5736.14</v>
      </c>
      <c r="F95" s="12">
        <f>SUM(F50+F93)</f>
        <v>37268</v>
      </c>
      <c r="G95" s="12">
        <f>SUM(G50+G93)</f>
        <v>23044.846666666665</v>
      </c>
      <c r="H95" s="12">
        <f>SUM(H50+H93)</f>
        <v>279623</v>
      </c>
      <c r="I95" s="12">
        <f>SUM(I50+I93)</f>
        <v>218575.82</v>
      </c>
    </row>
    <row r="96" spans="1:9" ht="12.75" customHeight="1" thickTop="1">
      <c r="A96" s="3" t="s">
        <v>65</v>
      </c>
      <c r="B96" s="21"/>
      <c r="C96" s="21"/>
      <c r="D96" s="21"/>
      <c r="E96" s="21"/>
      <c r="F96" s="21"/>
      <c r="G96" s="21"/>
      <c r="H96" s="21"/>
      <c r="I96" s="21"/>
    </row>
    <row r="97" spans="1:1" ht="12.75" customHeight="1">
      <c r="A97" s="1" t="s">
        <v>36</v>
      </c>
    </row>
    <row r="98" spans="1:1" ht="12.75" customHeight="1"/>
    <row r="99" spans="1:1" ht="12.75" customHeight="1"/>
  </sheetData>
  <mergeCells count="2">
    <mergeCell ref="A2:I2"/>
    <mergeCell ref="A54:I54"/>
  </mergeCells>
  <phoneticPr fontId="5" type="noConversion"/>
  <pageMargins left="1" right="0.3" top="0.52" bottom="0.53" header="0.5" footer="0.5"/>
  <pageSetup scale="99" orientation="portrait" r:id="rId1"/>
  <headerFooter alignWithMargins="0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35 - On campus HCT and FT</vt:lpstr>
      <vt:lpstr>'Table 35 - On campus HCT and FT'!Print_Area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JKINTZEL</cp:lastModifiedBy>
  <cp:lastPrinted>2008-04-07T16:28:12Z</cp:lastPrinted>
  <dcterms:created xsi:type="dcterms:W3CDTF">2002-09-20T20:33:32Z</dcterms:created>
  <dcterms:modified xsi:type="dcterms:W3CDTF">2009-12-11T17:25:47Z</dcterms:modified>
</cp:coreProperties>
</file>