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800" windowWidth="12120" windowHeight="9090" activeTab="0"/>
  </bookViews>
  <sheets>
    <sheet name="Table 134 - NDS Pub 2" sheetId="1" r:id="rId1"/>
  </sheets>
  <definedNames>
    <definedName name="_xlnm.Print_Area" localSheetId="0">'Table 134 - NDS Pub 2'!$A$1:$W$151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<sst xmlns="http://schemas.openxmlformats.org/spreadsheetml/2006/main" count="265" uniqueCount="163">
  <si>
    <t xml:space="preserve">Metro CC - </t>
  </si>
  <si>
    <t xml:space="preserve">St. Louis CC - </t>
  </si>
  <si>
    <t>Transferring</t>
  </si>
  <si>
    <t>Crow-</t>
  </si>
  <si>
    <t>East</t>
  </si>
  <si>
    <t>Jeffer-</t>
  </si>
  <si>
    <t>Linn</t>
  </si>
  <si>
    <t>Blue</t>
  </si>
  <si>
    <t>Long-</t>
  </si>
  <si>
    <t>Maple</t>
  </si>
  <si>
    <t>Penn</t>
  </si>
  <si>
    <t>Min.</t>
  </si>
  <si>
    <t>North</t>
  </si>
  <si>
    <t>Ozarks</t>
  </si>
  <si>
    <t>State</t>
  </si>
  <si>
    <t>St.</t>
  </si>
  <si>
    <t>Flo.</t>
  </si>
  <si>
    <t>Forest</t>
  </si>
  <si>
    <t>Mera-</t>
  </si>
  <si>
    <t>Three</t>
  </si>
  <si>
    <t>From:</t>
  </si>
  <si>
    <t>der</t>
  </si>
  <si>
    <t>Cent.</t>
  </si>
  <si>
    <t>son</t>
  </si>
  <si>
    <t>River</t>
  </si>
  <si>
    <t>view</t>
  </si>
  <si>
    <t>W'ds</t>
  </si>
  <si>
    <t>Vall.</t>
  </si>
  <si>
    <t>Area</t>
  </si>
  <si>
    <t>Mob'ly</t>
  </si>
  <si>
    <t>Tech.</t>
  </si>
  <si>
    <t>Fair</t>
  </si>
  <si>
    <t>Charles</t>
  </si>
  <si>
    <t>Park</t>
  </si>
  <si>
    <t>mec</t>
  </si>
  <si>
    <t>W Plains</t>
  </si>
  <si>
    <t>Rivers</t>
  </si>
  <si>
    <t>TOTAL</t>
  </si>
  <si>
    <t>UMC</t>
  </si>
  <si>
    <t>UMKC</t>
  </si>
  <si>
    <t>UMSL</t>
  </si>
  <si>
    <t xml:space="preserve">  Subtotal</t>
  </si>
  <si>
    <t xml:space="preserve">  Total Public</t>
  </si>
  <si>
    <t>SOURCE:  DHE07-2, Institutional Origin of Undergraduate Transfer Students and Graduate Students</t>
  </si>
  <si>
    <t>Cottey</t>
  </si>
  <si>
    <t>Wentworth</t>
  </si>
  <si>
    <t xml:space="preserve">  Total Indep.</t>
  </si>
  <si>
    <t>Other Mo.</t>
  </si>
  <si>
    <t xml:space="preserve">  Total 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</si>
  <si>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</si>
  <si>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</si>
  <si>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</si>
  <si>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</si>
  <si>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</si>
  <si>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</si>
  <si>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</si>
  <si>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</si>
  <si>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</si>
  <si>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</si>
  <si>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</si>
  <si>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</si>
  <si>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</si>
  <si>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</si>
  <si>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</si>
  <si>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</si>
  <si>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</si>
  <si>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</si>
  <si>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</si>
  <si>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</si>
  <si>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</si>
  <si>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</si>
  <si>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</si>
  <si>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</si>
  <si>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</si>
  <si>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</si>
  <si>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</si>
  <si>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</si>
  <si>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</si>
  <si>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</si>
  <si>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</si>
  <si>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</si>
  <si>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</si>
  <si>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</si>
  <si>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</si>
  <si>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</si>
  <si>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</si>
  <si>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</si>
  <si>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</si>
  <si>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</si>
  <si>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</si>
  <si>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</si>
  <si>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</si>
  <si>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</si>
  <si>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</si>
  <si>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</si>
  <si>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</si>
  <si>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</si>
  <si>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</si>
  <si>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</si>
  <si>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Out-of-state</t>
  </si>
  <si>
    <t>U. S. Territories</t>
  </si>
  <si>
    <t>Foreign</t>
  </si>
  <si>
    <t>Unknown</t>
  </si>
  <si>
    <t xml:space="preserve">  Grand Total</t>
  </si>
  <si>
    <t>Bus. &amp;</t>
  </si>
  <si>
    <t xml:space="preserve">INSTITUTIONAL ORIGIN OF UNDERGRADUATE NONDEGREE-SEEKING TRANSFER STUDENTS TO PUBLIC CERTIFICATE AND ASSOCIATE DEGREE-GRANTING INSTITUTIONS </t>
  </si>
  <si>
    <t>INSTITUTIONAL ORIGIN OF UNDERGRADUATE NONDEGREE-SEEKING TRANSFER STUDENTS TO PUBLIC CERTIFICATE AND ASSOCIATE DEGREE-GRANTING INSTITUTIONS</t>
  </si>
  <si>
    <t>TABLE 134</t>
  </si>
  <si>
    <t>TABLE 135</t>
  </si>
  <si>
    <t>TABLE 136</t>
  </si>
  <si>
    <t>MSU-</t>
  </si>
  <si>
    <t>AVILA</t>
  </si>
  <si>
    <t>CMU</t>
  </si>
  <si>
    <t>COFO</t>
  </si>
  <si>
    <t>COLUMBIA</t>
  </si>
  <si>
    <t>CULVER-STOCKTON</t>
  </si>
  <si>
    <t>DRURY</t>
  </si>
  <si>
    <t>EVANGEL</t>
  </si>
  <si>
    <t>FONTBONNE</t>
  </si>
  <si>
    <t>HLG</t>
  </si>
  <si>
    <t>LINDENWOOD</t>
  </si>
  <si>
    <t>MARYVILLE</t>
  </si>
  <si>
    <t>MOBAP</t>
  </si>
  <si>
    <t>MOVAL</t>
  </si>
  <si>
    <t>PARK</t>
  </si>
  <si>
    <t>ROCKHURST</t>
  </si>
  <si>
    <t>SBU</t>
  </si>
  <si>
    <t>SLU</t>
  </si>
  <si>
    <t>STEPHENS</t>
  </si>
  <si>
    <t>WASHINGTON</t>
  </si>
  <si>
    <t>WEBSTER</t>
  </si>
  <si>
    <t>WESTMINSTER</t>
  </si>
  <si>
    <t>WM JEWELL</t>
  </si>
  <si>
    <t>WM WOODS</t>
  </si>
  <si>
    <t>HARRIS-STOWE</t>
  </si>
  <si>
    <t>LINCOLN</t>
  </si>
  <si>
    <t>MISSOURI SOUTHERN</t>
  </si>
  <si>
    <t>MISSOURI STATE</t>
  </si>
  <si>
    <t>MISSOURI WESTERN</t>
  </si>
  <si>
    <t>NORTHWEST</t>
  </si>
  <si>
    <t>SOUTHEAST</t>
  </si>
  <si>
    <t>TRUMAN</t>
  </si>
  <si>
    <t>UCM</t>
  </si>
  <si>
    <t>CROWDER</t>
  </si>
  <si>
    <t>EAST CENTRAL</t>
  </si>
  <si>
    <t>JEFFERSON</t>
  </si>
  <si>
    <t>LINN STATE</t>
  </si>
  <si>
    <t>MCC</t>
  </si>
  <si>
    <t>MINERAL AREA</t>
  </si>
  <si>
    <t>MOBERLY</t>
  </si>
  <si>
    <t>MSU - WEST PLAINS</t>
  </si>
  <si>
    <t>NORTH CENTRAL</t>
  </si>
  <si>
    <t>OZARKS TECH</t>
  </si>
  <si>
    <t>ST. CHARLES</t>
  </si>
  <si>
    <t>ST. LOUIS CC</t>
  </si>
  <si>
    <t>STATE FAIR</t>
  </si>
  <si>
    <t>THREE RIVERS</t>
  </si>
  <si>
    <t>FROM PUBLIC INSTITUTIONS, FALL 2007</t>
  </si>
  <si>
    <t>FROM PRIVATE NOT-FOR-PROFIT (INDEPENDENT) INSTITUTIONS, FALL 2007</t>
  </si>
  <si>
    <t>FROM OUT-OF-STATE, FALL 2007</t>
  </si>
  <si>
    <t>Wild-</t>
  </si>
  <si>
    <t>wood</t>
  </si>
  <si>
    <t>MISSOURI UNIV. OF SCI. &amp; TECH.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</si>
</sst>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SWIS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4" fillId="0" borderId="16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1"/>
  <sheetViews>
    <sheetView tabSelected="1" showOutlineSymbols="0" zoomScale="80" zoomScaleNormal="80" workbookViewId="0" topLeftCell="A1">
      <selection activeCell="Y74" sqref="Y74"/>
    </sheetView>
  </sheetViews>
  <sheetFormatPr defaultColWidth="9.6640625" defaultRowHeight="12.75" customHeight="1"/>
  <cols>
    <col min="1" max="1" width="21.10546875" style="0" customWidth="1"/>
    <col min="2" max="22" width="4.6640625" style="0" customWidth="1"/>
  </cols>
  <sheetData>
    <row r="1" spans="1:22" ht="12.75" customHeight="1">
      <c r="A1" s="2" t="s">
        <v>107</v>
      </c>
      <c r="B1" s="10"/>
      <c r="C1" s="1"/>
      <c r="D1" s="1"/>
      <c r="E1" s="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"/>
    </row>
    <row r="2" spans="1:22" ht="12.75" customHeight="1">
      <c r="A2" s="62" t="s">
        <v>105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"/>
    </row>
    <row r="3" spans="1:22" ht="12.75" customHeight="1">
      <c r="A3" s="16" t="s">
        <v>157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6"/>
    </row>
    <row r="4" spans="1:22" ht="12.75" customHeight="1" thickBot="1">
      <c r="A4" s="2"/>
      <c r="B4" s="10"/>
      <c r="C4" s="1"/>
      <c r="D4" s="1"/>
      <c r="E4" s="1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"/>
    </row>
    <row r="5" spans="1:23" ht="12.75" customHeight="1" thickTop="1">
      <c r="A5" s="3"/>
      <c r="B5" s="25"/>
      <c r="C5" s="21"/>
      <c r="D5" s="21"/>
      <c r="E5" s="26"/>
      <c r="F5" s="27" t="s">
        <v>0</v>
      </c>
      <c r="G5" s="27"/>
      <c r="H5" s="28"/>
      <c r="I5" s="28"/>
      <c r="J5" s="28"/>
      <c r="K5" s="25"/>
      <c r="L5" s="21"/>
      <c r="M5" s="21"/>
      <c r="N5" s="21"/>
      <c r="O5" s="21"/>
      <c r="P5" s="21"/>
      <c r="Q5" s="27" t="s">
        <v>1</v>
      </c>
      <c r="R5" s="28"/>
      <c r="S5" s="28"/>
      <c r="T5" s="28"/>
      <c r="U5" s="25"/>
      <c r="V5" s="29"/>
      <c r="W5" s="30"/>
    </row>
    <row r="6" spans="1:23" ht="12.75" customHeight="1">
      <c r="A6" s="2" t="s">
        <v>2</v>
      </c>
      <c r="B6" s="31" t="s">
        <v>3</v>
      </c>
      <c r="C6" s="32" t="s">
        <v>4</v>
      </c>
      <c r="D6" s="32" t="s">
        <v>5</v>
      </c>
      <c r="E6" s="32" t="s">
        <v>6</v>
      </c>
      <c r="F6" s="33" t="s">
        <v>7</v>
      </c>
      <c r="G6" s="33" t="s">
        <v>104</v>
      </c>
      <c r="H6" s="33" t="s">
        <v>8</v>
      </c>
      <c r="I6" s="33" t="s">
        <v>9</v>
      </c>
      <c r="J6" s="33" t="s">
        <v>10</v>
      </c>
      <c r="K6" s="32" t="s">
        <v>11</v>
      </c>
      <c r="L6" s="32"/>
      <c r="M6" s="32" t="s">
        <v>110</v>
      </c>
      <c r="N6" s="32" t="s">
        <v>12</v>
      </c>
      <c r="O6" s="32" t="s">
        <v>13</v>
      </c>
      <c r="P6" s="32" t="s">
        <v>15</v>
      </c>
      <c r="Q6" s="33" t="s">
        <v>16</v>
      </c>
      <c r="R6" s="33" t="s">
        <v>17</v>
      </c>
      <c r="S6" s="33" t="s">
        <v>18</v>
      </c>
      <c r="T6" s="33" t="s">
        <v>160</v>
      </c>
      <c r="U6" s="32" t="s">
        <v>14</v>
      </c>
      <c r="V6" s="32" t="s">
        <v>19</v>
      </c>
      <c r="W6" s="34"/>
    </row>
    <row r="7" spans="1:23" ht="12.75" customHeight="1">
      <c r="A7" s="2" t="s">
        <v>20</v>
      </c>
      <c r="B7" s="31" t="s">
        <v>21</v>
      </c>
      <c r="C7" s="32" t="s">
        <v>22</v>
      </c>
      <c r="D7" s="32" t="s">
        <v>23</v>
      </c>
      <c r="E7" s="32" t="s">
        <v>14</v>
      </c>
      <c r="F7" s="32" t="s">
        <v>24</v>
      </c>
      <c r="G7" s="32" t="s">
        <v>30</v>
      </c>
      <c r="H7" s="32" t="s">
        <v>25</v>
      </c>
      <c r="I7" s="32" t="s">
        <v>26</v>
      </c>
      <c r="J7" s="32" t="s">
        <v>27</v>
      </c>
      <c r="K7" s="32" t="s">
        <v>28</v>
      </c>
      <c r="L7" s="32" t="s">
        <v>29</v>
      </c>
      <c r="M7" s="32" t="s">
        <v>35</v>
      </c>
      <c r="N7" s="32" t="s">
        <v>22</v>
      </c>
      <c r="O7" s="32" t="s">
        <v>30</v>
      </c>
      <c r="P7" s="32" t="s">
        <v>32</v>
      </c>
      <c r="Q7" s="32" t="s">
        <v>27</v>
      </c>
      <c r="R7" s="32" t="s">
        <v>33</v>
      </c>
      <c r="S7" s="32" t="s">
        <v>34</v>
      </c>
      <c r="T7" s="32" t="s">
        <v>161</v>
      </c>
      <c r="U7" s="32" t="s">
        <v>31</v>
      </c>
      <c r="V7" s="32" t="s">
        <v>36</v>
      </c>
      <c r="W7" s="34" t="s">
        <v>37</v>
      </c>
    </row>
    <row r="8" spans="1:23" s="35" customFormat="1" ht="12.75" customHeight="1">
      <c r="A8" s="4" t="s">
        <v>134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50">
        <v>0</v>
      </c>
      <c r="M8" s="50">
        <v>0</v>
      </c>
      <c r="N8" s="38">
        <v>0</v>
      </c>
      <c r="O8" s="38">
        <v>0</v>
      </c>
      <c r="P8" s="38">
        <v>0</v>
      </c>
      <c r="Q8" s="38">
        <v>1</v>
      </c>
      <c r="R8" s="38">
        <v>1</v>
      </c>
      <c r="S8" s="38">
        <v>2</v>
      </c>
      <c r="T8" s="38">
        <v>0</v>
      </c>
      <c r="U8" s="50">
        <v>0</v>
      </c>
      <c r="V8" s="39">
        <v>0</v>
      </c>
      <c r="W8" s="8">
        <f aca="true" t="shared" si="0" ref="W8:W21">SUM(B8:V8)</f>
        <v>4</v>
      </c>
    </row>
    <row r="9" spans="1:23" s="35" customFormat="1" ht="12.75" customHeight="1">
      <c r="A9" s="2" t="s">
        <v>135</v>
      </c>
      <c r="B9" s="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1</v>
      </c>
      <c r="K9" s="15">
        <v>0</v>
      </c>
      <c r="L9" s="51">
        <v>0</v>
      </c>
      <c r="M9" s="51">
        <v>0</v>
      </c>
      <c r="N9" s="15">
        <v>0</v>
      </c>
      <c r="O9" s="15">
        <v>0</v>
      </c>
      <c r="P9" s="15">
        <v>0</v>
      </c>
      <c r="Q9" s="15">
        <v>2</v>
      </c>
      <c r="R9" s="15">
        <v>1</v>
      </c>
      <c r="S9" s="15">
        <v>0</v>
      </c>
      <c r="T9" s="15">
        <v>0</v>
      </c>
      <c r="U9" s="51">
        <v>0</v>
      </c>
      <c r="V9" s="40">
        <v>0</v>
      </c>
      <c r="W9" s="8">
        <f t="shared" si="0"/>
        <v>4</v>
      </c>
    </row>
    <row r="10" spans="1:23" s="35" customFormat="1" ht="12.75" customHeight="1">
      <c r="A10" s="2" t="s">
        <v>136</v>
      </c>
      <c r="B10" s="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51">
        <v>0</v>
      </c>
      <c r="M10" s="51">
        <v>0</v>
      </c>
      <c r="N10" s="15">
        <v>0</v>
      </c>
      <c r="O10" s="15">
        <v>2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51">
        <v>0</v>
      </c>
      <c r="V10" s="40">
        <v>0</v>
      </c>
      <c r="W10" s="8">
        <f t="shared" si="0"/>
        <v>4</v>
      </c>
    </row>
    <row r="11" spans="1:23" s="35" customFormat="1" ht="12.75" customHeight="1">
      <c r="A11" s="2" t="s">
        <v>137</v>
      </c>
      <c r="B11" s="5">
        <v>0</v>
      </c>
      <c r="C11" s="15">
        <v>1</v>
      </c>
      <c r="D11" s="15">
        <v>1</v>
      </c>
      <c r="E11" s="15">
        <v>0</v>
      </c>
      <c r="F11" s="15">
        <v>1</v>
      </c>
      <c r="G11" s="15">
        <v>0</v>
      </c>
      <c r="H11" s="15">
        <v>5</v>
      </c>
      <c r="I11" s="15">
        <v>1</v>
      </c>
      <c r="J11" s="15">
        <v>4</v>
      </c>
      <c r="K11" s="15">
        <v>0</v>
      </c>
      <c r="L11" s="51">
        <v>0</v>
      </c>
      <c r="M11" s="51">
        <v>0</v>
      </c>
      <c r="N11" s="15">
        <v>0</v>
      </c>
      <c r="O11" s="15">
        <v>43</v>
      </c>
      <c r="P11" s="15">
        <v>7</v>
      </c>
      <c r="Q11" s="15">
        <v>1</v>
      </c>
      <c r="R11" s="15">
        <v>5</v>
      </c>
      <c r="S11" s="15">
        <v>14</v>
      </c>
      <c r="T11" s="15">
        <v>6</v>
      </c>
      <c r="U11" s="51">
        <v>0</v>
      </c>
      <c r="V11" s="40">
        <v>0</v>
      </c>
      <c r="W11" s="8">
        <f t="shared" si="0"/>
        <v>89</v>
      </c>
    </row>
    <row r="12" spans="1:23" s="35" customFormat="1" ht="12.75" customHeight="1">
      <c r="A12" s="2" t="s">
        <v>162</v>
      </c>
      <c r="B12" s="5">
        <v>0</v>
      </c>
      <c r="C12" s="15">
        <v>0</v>
      </c>
      <c r="D12" s="15">
        <v>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51">
        <v>0</v>
      </c>
      <c r="M12" s="51">
        <v>0</v>
      </c>
      <c r="N12" s="15">
        <v>0</v>
      </c>
      <c r="O12" s="15">
        <v>0</v>
      </c>
      <c r="P12" s="15">
        <v>2</v>
      </c>
      <c r="Q12" s="15">
        <v>5</v>
      </c>
      <c r="R12" s="15">
        <v>1</v>
      </c>
      <c r="S12" s="15">
        <v>8</v>
      </c>
      <c r="T12" s="15">
        <v>0</v>
      </c>
      <c r="U12" s="51">
        <v>0</v>
      </c>
      <c r="V12" s="40">
        <v>0</v>
      </c>
      <c r="W12" s="8">
        <f t="shared" si="0"/>
        <v>17</v>
      </c>
    </row>
    <row r="13" spans="1:23" s="35" customFormat="1" ht="12.75" customHeight="1">
      <c r="A13" s="2" t="s">
        <v>138</v>
      </c>
      <c r="B13" s="5">
        <v>0</v>
      </c>
      <c r="C13" s="15">
        <v>0</v>
      </c>
      <c r="D13" s="15">
        <v>0</v>
      </c>
      <c r="E13" s="15">
        <v>0</v>
      </c>
      <c r="F13" s="15">
        <v>2</v>
      </c>
      <c r="G13" s="15">
        <v>0</v>
      </c>
      <c r="H13" s="15">
        <v>4</v>
      </c>
      <c r="I13" s="15">
        <v>6</v>
      </c>
      <c r="J13" s="15">
        <v>2</v>
      </c>
      <c r="K13" s="15">
        <v>0</v>
      </c>
      <c r="L13" s="51">
        <v>0</v>
      </c>
      <c r="M13" s="51">
        <v>0</v>
      </c>
      <c r="N13" s="15">
        <v>5</v>
      </c>
      <c r="O13" s="15">
        <v>1</v>
      </c>
      <c r="P13" s="15">
        <v>0</v>
      </c>
      <c r="Q13" s="15">
        <v>0</v>
      </c>
      <c r="R13" s="15">
        <v>1</v>
      </c>
      <c r="S13" s="15">
        <v>0</v>
      </c>
      <c r="T13" s="15">
        <v>2</v>
      </c>
      <c r="U13" s="51">
        <v>0</v>
      </c>
      <c r="V13" s="40">
        <v>0</v>
      </c>
      <c r="W13" s="8">
        <f t="shared" si="0"/>
        <v>23</v>
      </c>
    </row>
    <row r="14" spans="1:23" s="35" customFormat="1" ht="12.75" customHeight="1">
      <c r="A14" s="2" t="s">
        <v>139</v>
      </c>
      <c r="B14" s="5">
        <v>0</v>
      </c>
      <c r="C14" s="15">
        <v>0</v>
      </c>
      <c r="D14" s="15">
        <v>0</v>
      </c>
      <c r="E14" s="15">
        <v>0</v>
      </c>
      <c r="F14" s="15">
        <v>1</v>
      </c>
      <c r="G14" s="15">
        <v>1</v>
      </c>
      <c r="H14" s="15">
        <v>6</v>
      </c>
      <c r="I14" s="15">
        <v>3</v>
      </c>
      <c r="J14" s="15">
        <v>2</v>
      </c>
      <c r="K14" s="15">
        <v>0</v>
      </c>
      <c r="L14" s="51">
        <v>0</v>
      </c>
      <c r="M14" s="51">
        <v>0</v>
      </c>
      <c r="N14" s="15">
        <v>3</v>
      </c>
      <c r="O14" s="15">
        <v>0</v>
      </c>
      <c r="P14" s="15">
        <v>1</v>
      </c>
      <c r="Q14" s="15">
        <v>1</v>
      </c>
      <c r="R14" s="15">
        <v>0</v>
      </c>
      <c r="S14" s="15">
        <v>2</v>
      </c>
      <c r="T14" s="15">
        <v>0</v>
      </c>
      <c r="U14" s="51">
        <v>0</v>
      </c>
      <c r="V14" s="40">
        <v>1</v>
      </c>
      <c r="W14" s="8">
        <f t="shared" si="0"/>
        <v>21</v>
      </c>
    </row>
    <row r="15" spans="1:23" s="35" customFormat="1" ht="12.75" customHeight="1">
      <c r="A15" s="2" t="s">
        <v>140</v>
      </c>
      <c r="B15" s="5">
        <v>0</v>
      </c>
      <c r="C15" s="15">
        <v>0</v>
      </c>
      <c r="D15" s="15">
        <v>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6</v>
      </c>
      <c r="L15" s="51">
        <v>0</v>
      </c>
      <c r="M15" s="51">
        <v>0</v>
      </c>
      <c r="N15" s="15">
        <v>0</v>
      </c>
      <c r="O15" s="15">
        <v>0</v>
      </c>
      <c r="P15" s="15">
        <v>7</v>
      </c>
      <c r="Q15" s="15">
        <v>3</v>
      </c>
      <c r="R15" s="15">
        <v>4</v>
      </c>
      <c r="S15" s="15">
        <v>18</v>
      </c>
      <c r="T15" s="15">
        <v>0</v>
      </c>
      <c r="U15" s="51">
        <v>0</v>
      </c>
      <c r="V15" s="40">
        <v>1</v>
      </c>
      <c r="W15" s="8">
        <f t="shared" si="0"/>
        <v>41</v>
      </c>
    </row>
    <row r="16" spans="1:23" s="35" customFormat="1" ht="12.75" customHeight="1">
      <c r="A16" s="2" t="s">
        <v>141</v>
      </c>
      <c r="B16" s="5">
        <v>0</v>
      </c>
      <c r="C16" s="15">
        <v>0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v>2</v>
      </c>
      <c r="J16" s="15">
        <v>0</v>
      </c>
      <c r="K16" s="15">
        <v>0</v>
      </c>
      <c r="L16" s="51">
        <v>0</v>
      </c>
      <c r="M16" s="51">
        <v>0</v>
      </c>
      <c r="N16" s="15">
        <v>0</v>
      </c>
      <c r="O16" s="15">
        <v>0</v>
      </c>
      <c r="P16" s="15">
        <v>1</v>
      </c>
      <c r="Q16" s="15">
        <v>0</v>
      </c>
      <c r="R16" s="15">
        <v>1</v>
      </c>
      <c r="S16" s="15">
        <v>6</v>
      </c>
      <c r="T16" s="15">
        <v>1</v>
      </c>
      <c r="U16" s="51">
        <v>0</v>
      </c>
      <c r="V16" s="40">
        <v>0</v>
      </c>
      <c r="W16" s="8">
        <f t="shared" si="0"/>
        <v>12</v>
      </c>
    </row>
    <row r="17" spans="1:23" s="35" customFormat="1" ht="12.75" customHeight="1">
      <c r="A17" s="2" t="s">
        <v>142</v>
      </c>
      <c r="B17" s="5">
        <v>0</v>
      </c>
      <c r="C17" s="15">
        <v>0</v>
      </c>
      <c r="D17" s="15">
        <v>0</v>
      </c>
      <c r="E17" s="15">
        <v>0</v>
      </c>
      <c r="F17" s="15">
        <v>4</v>
      </c>
      <c r="G17" s="15">
        <v>1</v>
      </c>
      <c r="H17" s="15">
        <v>17</v>
      </c>
      <c r="I17" s="15">
        <v>4</v>
      </c>
      <c r="J17" s="15">
        <v>5</v>
      </c>
      <c r="K17" s="15">
        <v>0</v>
      </c>
      <c r="L17" s="51">
        <v>0</v>
      </c>
      <c r="M17" s="51">
        <v>0</v>
      </c>
      <c r="N17" s="15">
        <v>0</v>
      </c>
      <c r="O17" s="15">
        <v>0</v>
      </c>
      <c r="P17" s="15">
        <v>3</v>
      </c>
      <c r="Q17" s="15">
        <v>1</v>
      </c>
      <c r="R17" s="15">
        <v>0</v>
      </c>
      <c r="S17" s="15">
        <v>3</v>
      </c>
      <c r="T17" s="15">
        <v>0</v>
      </c>
      <c r="U17" s="51">
        <v>0</v>
      </c>
      <c r="V17" s="40">
        <v>0</v>
      </c>
      <c r="W17" s="8">
        <f t="shared" si="0"/>
        <v>38</v>
      </c>
    </row>
    <row r="18" spans="1:23" s="35" customFormat="1" ht="12.75" customHeight="1">
      <c r="A18" s="2" t="s">
        <v>38</v>
      </c>
      <c r="B18" s="5">
        <v>0</v>
      </c>
      <c r="C18" s="15">
        <v>0</v>
      </c>
      <c r="D18" s="15">
        <v>1</v>
      </c>
      <c r="E18" s="15">
        <v>1</v>
      </c>
      <c r="F18" s="15">
        <v>1</v>
      </c>
      <c r="G18" s="15">
        <v>0</v>
      </c>
      <c r="H18" s="15">
        <v>5</v>
      </c>
      <c r="I18" s="15">
        <v>5</v>
      </c>
      <c r="J18" s="15">
        <v>3</v>
      </c>
      <c r="K18" s="15">
        <v>2</v>
      </c>
      <c r="L18" s="51">
        <v>0</v>
      </c>
      <c r="M18" s="51">
        <v>0</v>
      </c>
      <c r="N18" s="15">
        <v>0</v>
      </c>
      <c r="O18" s="15">
        <v>1</v>
      </c>
      <c r="P18" s="15">
        <v>14</v>
      </c>
      <c r="Q18" s="15">
        <v>13</v>
      </c>
      <c r="R18" s="15">
        <v>7</v>
      </c>
      <c r="S18" s="15">
        <v>26</v>
      </c>
      <c r="T18" s="15">
        <v>12</v>
      </c>
      <c r="U18" s="51">
        <v>0</v>
      </c>
      <c r="V18" s="40">
        <v>0</v>
      </c>
      <c r="W18" s="8">
        <f t="shared" si="0"/>
        <v>91</v>
      </c>
    </row>
    <row r="19" spans="1:23" s="35" customFormat="1" ht="12.75" customHeight="1">
      <c r="A19" s="2" t="s">
        <v>39</v>
      </c>
      <c r="B19" s="5">
        <v>0</v>
      </c>
      <c r="C19" s="15">
        <v>0</v>
      </c>
      <c r="D19" s="15">
        <v>0</v>
      </c>
      <c r="E19" s="15">
        <v>0</v>
      </c>
      <c r="F19" s="15">
        <v>2</v>
      </c>
      <c r="G19" s="15">
        <v>0</v>
      </c>
      <c r="H19" s="15">
        <v>16</v>
      </c>
      <c r="I19" s="15">
        <v>7</v>
      </c>
      <c r="J19" s="15">
        <v>13</v>
      </c>
      <c r="K19" s="15">
        <v>0</v>
      </c>
      <c r="L19" s="51">
        <v>0</v>
      </c>
      <c r="M19" s="51">
        <v>0</v>
      </c>
      <c r="N19" s="15">
        <v>0</v>
      </c>
      <c r="O19" s="15">
        <v>1</v>
      </c>
      <c r="P19" s="15">
        <v>1</v>
      </c>
      <c r="Q19" s="15">
        <v>2</v>
      </c>
      <c r="R19" s="15">
        <v>0</v>
      </c>
      <c r="S19" s="15">
        <v>3</v>
      </c>
      <c r="T19" s="15">
        <v>0</v>
      </c>
      <c r="U19" s="51">
        <v>0</v>
      </c>
      <c r="V19" s="40">
        <v>0</v>
      </c>
      <c r="W19" s="8">
        <f t="shared" si="0"/>
        <v>45</v>
      </c>
    </row>
    <row r="20" spans="1:23" s="35" customFormat="1" ht="12.75" customHeight="1">
      <c r="A20" s="2" t="s">
        <v>40</v>
      </c>
      <c r="B20" s="5">
        <v>0</v>
      </c>
      <c r="C20" s="15">
        <v>1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51">
        <v>0</v>
      </c>
      <c r="M20" s="51">
        <v>0</v>
      </c>
      <c r="N20" s="15">
        <v>0</v>
      </c>
      <c r="O20" s="15">
        <v>0</v>
      </c>
      <c r="P20" s="15">
        <v>8</v>
      </c>
      <c r="Q20" s="15">
        <v>27</v>
      </c>
      <c r="R20" s="15">
        <v>6</v>
      </c>
      <c r="S20" s="15">
        <v>46</v>
      </c>
      <c r="T20" s="15">
        <v>5</v>
      </c>
      <c r="U20" s="51">
        <v>0</v>
      </c>
      <c r="V20" s="40">
        <v>0</v>
      </c>
      <c r="W20" s="8">
        <f t="shared" si="0"/>
        <v>93</v>
      </c>
    </row>
    <row r="21" spans="1:25" s="35" customFormat="1" ht="12.75" customHeight="1">
      <c r="A21" s="2" t="s">
        <v>41</v>
      </c>
      <c r="B21" s="5">
        <f>SUM(B8:B20)</f>
        <v>0</v>
      </c>
      <c r="C21" s="20">
        <f aca="true" t="shared" si="1" ref="C21:V21">SUM(C8:C20)</f>
        <v>2</v>
      </c>
      <c r="D21" s="20">
        <f t="shared" si="1"/>
        <v>6</v>
      </c>
      <c r="E21" s="20">
        <f t="shared" si="1"/>
        <v>1</v>
      </c>
      <c r="F21" s="20">
        <f t="shared" si="1"/>
        <v>11</v>
      </c>
      <c r="G21" s="20">
        <f t="shared" si="1"/>
        <v>2</v>
      </c>
      <c r="H21" s="20">
        <f t="shared" si="1"/>
        <v>55</v>
      </c>
      <c r="I21" s="20">
        <f t="shared" si="1"/>
        <v>28</v>
      </c>
      <c r="J21" s="20">
        <f t="shared" si="1"/>
        <v>30</v>
      </c>
      <c r="K21" s="20">
        <f t="shared" si="1"/>
        <v>8</v>
      </c>
      <c r="L21" s="20">
        <f t="shared" si="1"/>
        <v>0</v>
      </c>
      <c r="M21" s="20">
        <f t="shared" si="1"/>
        <v>0</v>
      </c>
      <c r="N21" s="20">
        <f t="shared" si="1"/>
        <v>8</v>
      </c>
      <c r="O21" s="20">
        <f t="shared" si="1"/>
        <v>48</v>
      </c>
      <c r="P21" s="20">
        <f t="shared" si="1"/>
        <v>44</v>
      </c>
      <c r="Q21" s="20">
        <f t="shared" si="1"/>
        <v>56</v>
      </c>
      <c r="R21" s="20">
        <f t="shared" si="1"/>
        <v>27</v>
      </c>
      <c r="S21" s="20">
        <f t="shared" si="1"/>
        <v>128</v>
      </c>
      <c r="T21" s="20">
        <f t="shared" si="1"/>
        <v>26</v>
      </c>
      <c r="U21" s="20">
        <f t="shared" si="1"/>
        <v>0</v>
      </c>
      <c r="V21" s="45">
        <f t="shared" si="1"/>
        <v>2</v>
      </c>
      <c r="W21" s="8">
        <f t="shared" si="0"/>
        <v>482</v>
      </c>
      <c r="Y21" s="52"/>
    </row>
    <row r="22" spans="1:23" s="35" customFormat="1" ht="12.75" customHeight="1">
      <c r="A22" s="2"/>
      <c r="B22" s="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40"/>
      <c r="W22" s="8"/>
    </row>
    <row r="23" spans="1:23" s="35" customFormat="1" ht="12.75" customHeight="1">
      <c r="A23" s="2" t="s">
        <v>143</v>
      </c>
      <c r="B23" s="36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40">
        <v>0</v>
      </c>
      <c r="W23" s="8">
        <f>SUM(B23:V23)</f>
        <v>0</v>
      </c>
    </row>
    <row r="24" spans="1:23" s="35" customFormat="1" ht="12.75" customHeight="1">
      <c r="A24" s="2" t="s">
        <v>144</v>
      </c>
      <c r="B24" s="36">
        <v>0</v>
      </c>
      <c r="C24" s="15">
        <v>0</v>
      </c>
      <c r="D24" s="15">
        <v>2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2</v>
      </c>
      <c r="L24" s="15">
        <v>0</v>
      </c>
      <c r="M24" s="15">
        <v>0</v>
      </c>
      <c r="N24" s="15">
        <v>0</v>
      </c>
      <c r="O24" s="15">
        <v>1</v>
      </c>
      <c r="P24" s="15">
        <v>4</v>
      </c>
      <c r="Q24" s="15">
        <v>1</v>
      </c>
      <c r="R24" s="15">
        <v>2</v>
      </c>
      <c r="S24" s="15">
        <v>7</v>
      </c>
      <c r="T24" s="15">
        <v>4</v>
      </c>
      <c r="U24" s="15">
        <v>0</v>
      </c>
      <c r="V24" s="40">
        <v>0</v>
      </c>
      <c r="W24" s="8">
        <f>SUM(B24:V24)</f>
        <v>23</v>
      </c>
    </row>
    <row r="25" spans="1:23" s="35" customFormat="1" ht="12.75" customHeight="1">
      <c r="A25" s="2" t="s">
        <v>145</v>
      </c>
      <c r="B25" s="36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5</v>
      </c>
      <c r="L25" s="15">
        <v>0</v>
      </c>
      <c r="M25" s="15">
        <v>0</v>
      </c>
      <c r="N25" s="15">
        <v>0</v>
      </c>
      <c r="O25" s="15">
        <v>0</v>
      </c>
      <c r="P25" s="15">
        <v>1</v>
      </c>
      <c r="Q25" s="15">
        <v>3</v>
      </c>
      <c r="R25" s="15">
        <v>1</v>
      </c>
      <c r="S25" s="15">
        <v>10</v>
      </c>
      <c r="T25" s="15">
        <v>5</v>
      </c>
      <c r="U25" s="15">
        <v>0</v>
      </c>
      <c r="V25" s="40">
        <v>0</v>
      </c>
      <c r="W25" s="8">
        <f>SUM(B25:V25)</f>
        <v>25</v>
      </c>
    </row>
    <row r="26" spans="1:23" s="35" customFormat="1" ht="12.75" customHeight="1">
      <c r="A26" s="2" t="s">
        <v>146</v>
      </c>
      <c r="B26" s="36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1</v>
      </c>
      <c r="O26" s="15">
        <v>0</v>
      </c>
      <c r="P26" s="15">
        <v>0</v>
      </c>
      <c r="Q26" s="15">
        <v>1</v>
      </c>
      <c r="R26" s="15">
        <v>0</v>
      </c>
      <c r="S26" s="15">
        <v>0</v>
      </c>
      <c r="T26" s="15">
        <v>0</v>
      </c>
      <c r="U26" s="15">
        <v>0</v>
      </c>
      <c r="V26" s="40">
        <v>1</v>
      </c>
      <c r="W26" s="8">
        <f>SUM(B26:V26)</f>
        <v>3</v>
      </c>
    </row>
    <row r="27" spans="1:23" s="35" customFormat="1" ht="12.75" customHeight="1">
      <c r="A27" s="2" t="s">
        <v>147</v>
      </c>
      <c r="B27" s="59">
        <v>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1</v>
      </c>
      <c r="O27" s="60">
        <v>2</v>
      </c>
      <c r="P27" s="60">
        <v>1</v>
      </c>
      <c r="Q27" s="60">
        <v>0</v>
      </c>
      <c r="R27" s="60">
        <v>0</v>
      </c>
      <c r="S27" s="60">
        <v>2</v>
      </c>
      <c r="T27" s="60">
        <v>0</v>
      </c>
      <c r="U27" s="60">
        <v>0</v>
      </c>
      <c r="V27" s="61">
        <v>0</v>
      </c>
      <c r="W27" s="8">
        <f>SUM(B27:V27)</f>
        <v>7</v>
      </c>
    </row>
    <row r="28" spans="1:23" s="35" customFormat="1" ht="12.75" customHeight="1">
      <c r="A28" s="2" t="s">
        <v>148</v>
      </c>
      <c r="B28" s="36">
        <v>0</v>
      </c>
      <c r="C28" s="15">
        <v>0</v>
      </c>
      <c r="D28" s="15">
        <v>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40">
        <v>0</v>
      </c>
      <c r="W28" s="8">
        <f aca="true" t="shared" si="2" ref="W28:W37">SUM(B28:V28)</f>
        <v>1</v>
      </c>
    </row>
    <row r="29" spans="1:23" s="35" customFormat="1" ht="12.75" customHeight="1">
      <c r="A29" s="2" t="s">
        <v>149</v>
      </c>
      <c r="B29" s="36">
        <v>0</v>
      </c>
      <c r="C29" s="15">
        <v>0</v>
      </c>
      <c r="D29" s="15">
        <v>0</v>
      </c>
      <c r="E29" s="15">
        <v>1</v>
      </c>
      <c r="F29" s="15">
        <v>0</v>
      </c>
      <c r="G29" s="15">
        <v>0</v>
      </c>
      <c r="H29" s="15">
        <v>1</v>
      </c>
      <c r="I29" s="15">
        <v>2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1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40">
        <v>0</v>
      </c>
      <c r="W29" s="8">
        <f t="shared" si="2"/>
        <v>5</v>
      </c>
    </row>
    <row r="30" spans="1:23" s="35" customFormat="1" ht="12.75" customHeight="1">
      <c r="A30" s="2" t="s">
        <v>150</v>
      </c>
      <c r="B30" s="36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1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40">
        <v>0</v>
      </c>
      <c r="W30" s="8">
        <f t="shared" si="2"/>
        <v>1</v>
      </c>
    </row>
    <row r="31" spans="1:23" s="35" customFormat="1" ht="12.75" customHeight="1">
      <c r="A31" s="2" t="s">
        <v>151</v>
      </c>
      <c r="B31" s="36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40">
        <v>0</v>
      </c>
      <c r="W31" s="8">
        <f t="shared" si="2"/>
        <v>0</v>
      </c>
    </row>
    <row r="32" spans="1:23" s="35" customFormat="1" ht="12.75" customHeight="1">
      <c r="A32" s="2" t="s">
        <v>152</v>
      </c>
      <c r="B32" s="36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1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1</v>
      </c>
      <c r="R32" s="15">
        <v>0</v>
      </c>
      <c r="S32" s="15">
        <v>2</v>
      </c>
      <c r="T32" s="15">
        <v>2</v>
      </c>
      <c r="U32" s="15">
        <v>0</v>
      </c>
      <c r="V32" s="40">
        <v>0</v>
      </c>
      <c r="W32" s="8">
        <f t="shared" si="2"/>
        <v>7</v>
      </c>
    </row>
    <row r="33" spans="1:23" s="35" customFormat="1" ht="12.75" customHeight="1">
      <c r="A33" s="2" t="s">
        <v>153</v>
      </c>
      <c r="B33" s="36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1</v>
      </c>
      <c r="P33" s="15">
        <v>0</v>
      </c>
      <c r="Q33" s="15">
        <v>16</v>
      </c>
      <c r="R33" s="15">
        <v>0</v>
      </c>
      <c r="S33" s="15">
        <v>13</v>
      </c>
      <c r="T33" s="15">
        <v>1</v>
      </c>
      <c r="U33" s="15">
        <v>0</v>
      </c>
      <c r="V33" s="40">
        <v>0</v>
      </c>
      <c r="W33" s="8">
        <f t="shared" si="2"/>
        <v>31</v>
      </c>
    </row>
    <row r="34" spans="1:23" s="35" customFormat="1" ht="12.75" customHeight="1">
      <c r="A34" s="2" t="s">
        <v>154</v>
      </c>
      <c r="B34" s="59">
        <v>0</v>
      </c>
      <c r="C34" s="60">
        <v>0</v>
      </c>
      <c r="D34" s="60">
        <v>15</v>
      </c>
      <c r="E34" s="60">
        <v>0</v>
      </c>
      <c r="F34" s="60">
        <v>0</v>
      </c>
      <c r="G34" s="60">
        <v>0</v>
      </c>
      <c r="H34" s="60">
        <v>1</v>
      </c>
      <c r="I34" s="60">
        <v>1</v>
      </c>
      <c r="J34" s="60">
        <v>0</v>
      </c>
      <c r="K34" s="60">
        <v>1</v>
      </c>
      <c r="L34" s="60">
        <v>0</v>
      </c>
      <c r="M34" s="60">
        <v>0</v>
      </c>
      <c r="N34" s="60">
        <v>0</v>
      </c>
      <c r="O34" s="60">
        <v>1</v>
      </c>
      <c r="P34" s="60">
        <v>24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1">
        <v>0</v>
      </c>
      <c r="W34" s="8">
        <f t="shared" si="2"/>
        <v>43</v>
      </c>
    </row>
    <row r="35" spans="1:23" s="35" customFormat="1" ht="12.75" customHeight="1">
      <c r="A35" s="2" t="s">
        <v>155</v>
      </c>
      <c r="B35" s="36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1</v>
      </c>
      <c r="K35" s="15">
        <v>1</v>
      </c>
      <c r="L35" s="15">
        <v>0</v>
      </c>
      <c r="M35" s="15">
        <v>0</v>
      </c>
      <c r="N35" s="15">
        <v>0</v>
      </c>
      <c r="O35" s="15">
        <v>1</v>
      </c>
      <c r="P35" s="15">
        <v>1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40">
        <v>0</v>
      </c>
      <c r="W35" s="8">
        <f t="shared" si="2"/>
        <v>4</v>
      </c>
    </row>
    <row r="36" spans="1:23" s="35" customFormat="1" ht="12.75" customHeight="1">
      <c r="A36" s="2" t="s">
        <v>156</v>
      </c>
      <c r="B36" s="36">
        <v>0</v>
      </c>
      <c r="C36" s="15">
        <v>0</v>
      </c>
      <c r="D36" s="15">
        <v>1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1</v>
      </c>
      <c r="R36" s="15">
        <v>0</v>
      </c>
      <c r="S36" s="15">
        <v>1</v>
      </c>
      <c r="T36" s="15">
        <v>0</v>
      </c>
      <c r="U36" s="15">
        <v>0</v>
      </c>
      <c r="V36" s="40">
        <v>0</v>
      </c>
      <c r="W36" s="8">
        <f t="shared" si="2"/>
        <v>3</v>
      </c>
    </row>
    <row r="37" spans="1:25" s="35" customFormat="1" ht="12.75" customHeight="1">
      <c r="A37" s="2" t="s">
        <v>41</v>
      </c>
      <c r="B37" s="36">
        <f>SUM(B23:B36)</f>
        <v>1</v>
      </c>
      <c r="C37" s="15">
        <f aca="true" t="shared" si="3" ref="C37:V37">SUM(C23:C36)</f>
        <v>0</v>
      </c>
      <c r="D37" s="15">
        <f t="shared" si="3"/>
        <v>19</v>
      </c>
      <c r="E37" s="15">
        <f t="shared" si="3"/>
        <v>1</v>
      </c>
      <c r="F37" s="15">
        <f t="shared" si="3"/>
        <v>0</v>
      </c>
      <c r="G37" s="15">
        <f t="shared" si="3"/>
        <v>0</v>
      </c>
      <c r="H37" s="15">
        <f t="shared" si="3"/>
        <v>3</v>
      </c>
      <c r="I37" s="15">
        <f t="shared" si="3"/>
        <v>4</v>
      </c>
      <c r="J37" s="15">
        <f t="shared" si="3"/>
        <v>1</v>
      </c>
      <c r="K37" s="15">
        <f t="shared" si="3"/>
        <v>9</v>
      </c>
      <c r="L37" s="15">
        <f t="shared" si="3"/>
        <v>0</v>
      </c>
      <c r="M37" s="15">
        <f t="shared" si="3"/>
        <v>0</v>
      </c>
      <c r="N37" s="15">
        <f t="shared" si="3"/>
        <v>2</v>
      </c>
      <c r="O37" s="15">
        <f t="shared" si="3"/>
        <v>7</v>
      </c>
      <c r="P37" s="15">
        <f t="shared" si="3"/>
        <v>32</v>
      </c>
      <c r="Q37" s="15">
        <f t="shared" si="3"/>
        <v>23</v>
      </c>
      <c r="R37" s="15">
        <f t="shared" si="3"/>
        <v>3</v>
      </c>
      <c r="S37" s="15">
        <f t="shared" si="3"/>
        <v>35</v>
      </c>
      <c r="T37" s="15">
        <f t="shared" si="3"/>
        <v>12</v>
      </c>
      <c r="U37" s="15">
        <f t="shared" si="3"/>
        <v>0</v>
      </c>
      <c r="V37" s="40">
        <f t="shared" si="3"/>
        <v>1</v>
      </c>
      <c r="W37" s="8">
        <f t="shared" si="2"/>
        <v>153</v>
      </c>
      <c r="Y37" s="54"/>
    </row>
    <row r="38" spans="1:23" s="35" customFormat="1" ht="12.75" customHeight="1">
      <c r="A38" s="2"/>
      <c r="B38" s="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40"/>
      <c r="W38" s="8"/>
    </row>
    <row r="39" spans="1:23" s="35" customFormat="1" ht="12.75" customHeight="1" thickBot="1">
      <c r="A39" s="2" t="s">
        <v>42</v>
      </c>
      <c r="B39" s="47">
        <f>SUM(B37,B21)</f>
        <v>1</v>
      </c>
      <c r="C39" s="48">
        <f aca="true" t="shared" si="4" ref="C39:V39">SUM(C37,C21)</f>
        <v>2</v>
      </c>
      <c r="D39" s="48">
        <f t="shared" si="4"/>
        <v>25</v>
      </c>
      <c r="E39" s="48">
        <f t="shared" si="4"/>
        <v>2</v>
      </c>
      <c r="F39" s="48">
        <f t="shared" si="4"/>
        <v>11</v>
      </c>
      <c r="G39" s="48">
        <f t="shared" si="4"/>
        <v>2</v>
      </c>
      <c r="H39" s="48">
        <f t="shared" si="4"/>
        <v>58</v>
      </c>
      <c r="I39" s="48">
        <f t="shared" si="4"/>
        <v>32</v>
      </c>
      <c r="J39" s="48">
        <f t="shared" si="4"/>
        <v>31</v>
      </c>
      <c r="K39" s="48">
        <f t="shared" si="4"/>
        <v>17</v>
      </c>
      <c r="L39" s="48">
        <f t="shared" si="4"/>
        <v>0</v>
      </c>
      <c r="M39" s="48">
        <f t="shared" si="4"/>
        <v>0</v>
      </c>
      <c r="N39" s="48">
        <f t="shared" si="4"/>
        <v>10</v>
      </c>
      <c r="O39" s="48">
        <f t="shared" si="4"/>
        <v>55</v>
      </c>
      <c r="P39" s="48">
        <f t="shared" si="4"/>
        <v>76</v>
      </c>
      <c r="Q39" s="48">
        <f t="shared" si="4"/>
        <v>79</v>
      </c>
      <c r="R39" s="48">
        <f t="shared" si="4"/>
        <v>30</v>
      </c>
      <c r="S39" s="48">
        <f t="shared" si="4"/>
        <v>163</v>
      </c>
      <c r="T39" s="48">
        <f>SUM(T37,T21)</f>
        <v>38</v>
      </c>
      <c r="U39" s="48">
        <f t="shared" si="4"/>
        <v>0</v>
      </c>
      <c r="V39" s="49">
        <f t="shared" si="4"/>
        <v>3</v>
      </c>
      <c r="W39" s="58">
        <f>SUM(B39:V39)</f>
        <v>635</v>
      </c>
    </row>
    <row r="40" spans="1:41" ht="12.75" customHeight="1" thickTop="1">
      <c r="A40" s="21" t="s">
        <v>43</v>
      </c>
      <c r="B40" s="22"/>
      <c r="C40" s="22"/>
      <c r="D40" s="22"/>
      <c r="E40" s="23"/>
      <c r="F40" s="22"/>
      <c r="G40" s="22"/>
      <c r="H40" s="22"/>
      <c r="I40" s="22"/>
      <c r="J40" s="22"/>
      <c r="K40" s="22"/>
      <c r="L40" s="22"/>
      <c r="M40" s="3"/>
      <c r="N40" s="22"/>
      <c r="O40" s="22"/>
      <c r="P40" s="22"/>
      <c r="Q40" s="22"/>
      <c r="R40" s="22"/>
      <c r="S40" s="22"/>
      <c r="T40" s="22"/>
      <c r="U40" s="22"/>
      <c r="V40" s="22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</row>
    <row r="41" spans="1:22" ht="12.75" customHeight="1">
      <c r="A41" s="15"/>
      <c r="B41" s="18"/>
      <c r="C41" s="18"/>
      <c r="D41" s="18"/>
      <c r="E41" s="19"/>
      <c r="F41" s="18"/>
      <c r="G41" s="18"/>
      <c r="H41" s="18"/>
      <c r="I41" s="18"/>
      <c r="J41" s="18"/>
      <c r="K41" s="18"/>
      <c r="L41" s="18"/>
      <c r="M41" s="20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2.75" customHeight="1">
      <c r="A42" s="2" t="s">
        <v>108</v>
      </c>
      <c r="B42" s="2"/>
      <c r="C42" s="1"/>
      <c r="D42" s="1"/>
      <c r="E42" s="1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6"/>
    </row>
    <row r="43" spans="1:22" ht="12.75" customHeight="1">
      <c r="A43" s="2" t="s">
        <v>105</v>
      </c>
      <c r="B43" s="2"/>
      <c r="C43" s="1"/>
      <c r="D43" s="1"/>
      <c r="E43" s="1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6"/>
    </row>
    <row r="44" spans="1:22" ht="12.75" customHeight="1">
      <c r="A44" s="2" t="s">
        <v>158</v>
      </c>
      <c r="B44" s="2"/>
      <c r="C44" s="1"/>
      <c r="D44" s="1"/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6"/>
    </row>
    <row r="45" spans="1:22" ht="12.75" customHeight="1" thickBot="1">
      <c r="A45" s="2"/>
      <c r="B45" s="2"/>
      <c r="C45" s="1"/>
      <c r="D45" s="1"/>
      <c r="E45" s="1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6"/>
    </row>
    <row r="46" spans="1:23" ht="12.75" customHeight="1" thickTop="1">
      <c r="A46" s="3"/>
      <c r="B46" s="25"/>
      <c r="C46" s="21"/>
      <c r="D46" s="21"/>
      <c r="E46" s="26"/>
      <c r="F46" s="27" t="s">
        <v>0</v>
      </c>
      <c r="G46" s="27"/>
      <c r="H46" s="28"/>
      <c r="I46" s="28"/>
      <c r="J46" s="28"/>
      <c r="K46" s="25"/>
      <c r="L46" s="21"/>
      <c r="M46" s="21"/>
      <c r="N46" s="21"/>
      <c r="O46" s="21"/>
      <c r="P46" s="21"/>
      <c r="Q46" s="27" t="s">
        <v>1</v>
      </c>
      <c r="R46" s="28"/>
      <c r="S46" s="28"/>
      <c r="T46" s="28"/>
      <c r="U46" s="25"/>
      <c r="V46" s="29"/>
      <c r="W46" s="30"/>
    </row>
    <row r="47" spans="1:23" ht="12.75" customHeight="1">
      <c r="A47" s="2" t="s">
        <v>2</v>
      </c>
      <c r="B47" s="31" t="s">
        <v>3</v>
      </c>
      <c r="C47" s="32" t="s">
        <v>4</v>
      </c>
      <c r="D47" s="32" t="s">
        <v>5</v>
      </c>
      <c r="E47" s="32" t="s">
        <v>6</v>
      </c>
      <c r="F47" s="33" t="s">
        <v>7</v>
      </c>
      <c r="G47" s="33" t="s">
        <v>104</v>
      </c>
      <c r="H47" s="33" t="s">
        <v>8</v>
      </c>
      <c r="I47" s="33" t="s">
        <v>9</v>
      </c>
      <c r="J47" s="33" t="s">
        <v>10</v>
      </c>
      <c r="K47" s="32" t="s">
        <v>11</v>
      </c>
      <c r="L47" s="32"/>
      <c r="M47" s="32" t="s">
        <v>110</v>
      </c>
      <c r="N47" s="32" t="s">
        <v>12</v>
      </c>
      <c r="O47" s="32" t="s">
        <v>13</v>
      </c>
      <c r="P47" s="32" t="s">
        <v>15</v>
      </c>
      <c r="Q47" s="33" t="s">
        <v>16</v>
      </c>
      <c r="R47" s="33" t="s">
        <v>17</v>
      </c>
      <c r="S47" s="33" t="s">
        <v>18</v>
      </c>
      <c r="T47" s="33" t="s">
        <v>160</v>
      </c>
      <c r="U47" s="32" t="s">
        <v>14</v>
      </c>
      <c r="V47" s="32" t="s">
        <v>19</v>
      </c>
      <c r="W47" s="34"/>
    </row>
    <row r="48" spans="1:23" ht="12.75" customHeight="1">
      <c r="A48" s="2" t="s">
        <v>20</v>
      </c>
      <c r="B48" s="31" t="s">
        <v>21</v>
      </c>
      <c r="C48" s="32" t="s">
        <v>22</v>
      </c>
      <c r="D48" s="32" t="s">
        <v>23</v>
      </c>
      <c r="E48" s="32" t="s">
        <v>14</v>
      </c>
      <c r="F48" s="32" t="s">
        <v>24</v>
      </c>
      <c r="G48" s="32" t="s">
        <v>30</v>
      </c>
      <c r="H48" s="32" t="s">
        <v>25</v>
      </c>
      <c r="I48" s="32" t="s">
        <v>26</v>
      </c>
      <c r="J48" s="32" t="s">
        <v>27</v>
      </c>
      <c r="K48" s="32" t="s">
        <v>28</v>
      </c>
      <c r="L48" s="32" t="s">
        <v>29</v>
      </c>
      <c r="M48" s="32" t="s">
        <v>35</v>
      </c>
      <c r="N48" s="32" t="s">
        <v>22</v>
      </c>
      <c r="O48" s="32" t="s">
        <v>30</v>
      </c>
      <c r="P48" s="32" t="s">
        <v>32</v>
      </c>
      <c r="Q48" s="32" t="s">
        <v>27</v>
      </c>
      <c r="R48" s="32" t="s">
        <v>33</v>
      </c>
      <c r="S48" s="32" t="s">
        <v>34</v>
      </c>
      <c r="T48" s="32" t="s">
        <v>161</v>
      </c>
      <c r="U48" s="32" t="s">
        <v>31</v>
      </c>
      <c r="V48" s="32" t="s">
        <v>36</v>
      </c>
      <c r="W48" s="34" t="s">
        <v>37</v>
      </c>
    </row>
    <row r="49" spans="1:23" ht="12.75" customHeight="1">
      <c r="A49" s="12"/>
      <c r="B49" s="1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44"/>
      <c r="W49" s="14"/>
    </row>
    <row r="50" spans="1:23" s="35" customFormat="1" ht="12.75" customHeight="1">
      <c r="A50" s="2" t="s">
        <v>111</v>
      </c>
      <c r="B50" s="5">
        <v>0</v>
      </c>
      <c r="C50" s="15">
        <v>0</v>
      </c>
      <c r="D50" s="15">
        <v>1</v>
      </c>
      <c r="E50" s="15">
        <v>0</v>
      </c>
      <c r="F50" s="15">
        <v>0</v>
      </c>
      <c r="G50" s="15">
        <v>0</v>
      </c>
      <c r="H50" s="15">
        <v>4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1</v>
      </c>
      <c r="T50" s="15">
        <v>0</v>
      </c>
      <c r="U50" s="15">
        <v>0</v>
      </c>
      <c r="V50" s="40">
        <v>0</v>
      </c>
      <c r="W50" s="8">
        <f aca="true" t="shared" si="5" ref="W50:W73">SUM(B50:V50)</f>
        <v>6</v>
      </c>
    </row>
    <row r="51" spans="1:23" s="35" customFormat="1" ht="12.75" customHeight="1">
      <c r="A51" s="2" t="s">
        <v>112</v>
      </c>
      <c r="B51" s="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1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40">
        <v>0</v>
      </c>
      <c r="W51" s="8">
        <f t="shared" si="5"/>
        <v>1</v>
      </c>
    </row>
    <row r="52" spans="1:23" s="35" customFormat="1" ht="12.75" customHeight="1">
      <c r="A52" s="2" t="s">
        <v>113</v>
      </c>
      <c r="B52" s="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1</v>
      </c>
      <c r="I52" s="15">
        <v>0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1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40">
        <v>0</v>
      </c>
      <c r="W52" s="8">
        <f t="shared" si="5"/>
        <v>3</v>
      </c>
    </row>
    <row r="53" spans="1:23" s="35" customFormat="1" ht="12.75" customHeight="1">
      <c r="A53" s="2" t="s">
        <v>114</v>
      </c>
      <c r="B53" s="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1</v>
      </c>
      <c r="I53" s="15">
        <v>0</v>
      </c>
      <c r="J53" s="15">
        <v>1</v>
      </c>
      <c r="K53" s="15">
        <v>0</v>
      </c>
      <c r="L53" s="15">
        <v>0</v>
      </c>
      <c r="M53" s="15">
        <v>0</v>
      </c>
      <c r="N53" s="15">
        <v>0</v>
      </c>
      <c r="O53" s="15">
        <v>2</v>
      </c>
      <c r="P53" s="15">
        <v>1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40">
        <v>2</v>
      </c>
      <c r="W53" s="8">
        <f t="shared" si="5"/>
        <v>7</v>
      </c>
    </row>
    <row r="54" spans="1:23" s="35" customFormat="1" ht="12.75" customHeight="1">
      <c r="A54" s="2" t="s">
        <v>115</v>
      </c>
      <c r="B54" s="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1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40">
        <v>0</v>
      </c>
      <c r="W54" s="8">
        <f t="shared" si="5"/>
        <v>1</v>
      </c>
    </row>
    <row r="55" spans="1:23" s="35" customFormat="1" ht="12.75" customHeight="1">
      <c r="A55" s="2" t="s">
        <v>116</v>
      </c>
      <c r="B55" s="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2</v>
      </c>
      <c r="P55" s="15">
        <v>0</v>
      </c>
      <c r="Q55" s="15">
        <v>0</v>
      </c>
      <c r="R55" s="15">
        <v>0</v>
      </c>
      <c r="S55" s="15">
        <v>1</v>
      </c>
      <c r="T55" s="15">
        <v>0</v>
      </c>
      <c r="U55" s="15">
        <v>0</v>
      </c>
      <c r="V55" s="40">
        <v>0</v>
      </c>
      <c r="W55" s="8">
        <f t="shared" si="5"/>
        <v>3</v>
      </c>
    </row>
    <row r="56" spans="1:23" s="35" customFormat="1" ht="12.75" customHeight="1">
      <c r="A56" s="2" t="s">
        <v>117</v>
      </c>
      <c r="B56" s="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4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40">
        <v>0</v>
      </c>
      <c r="W56" s="8">
        <f t="shared" si="5"/>
        <v>4</v>
      </c>
    </row>
    <row r="57" spans="1:23" s="35" customFormat="1" ht="12.75" customHeight="1">
      <c r="A57" s="2" t="s">
        <v>118</v>
      </c>
      <c r="B57" s="5">
        <v>0</v>
      </c>
      <c r="C57" s="15">
        <v>0</v>
      </c>
      <c r="D57" s="15">
        <v>1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1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1</v>
      </c>
      <c r="R57" s="15">
        <v>0</v>
      </c>
      <c r="S57" s="15">
        <v>9</v>
      </c>
      <c r="T57" s="15">
        <v>0</v>
      </c>
      <c r="U57" s="15">
        <v>0</v>
      </c>
      <c r="V57" s="40">
        <v>0</v>
      </c>
      <c r="W57" s="8">
        <f t="shared" si="5"/>
        <v>12</v>
      </c>
    </row>
    <row r="58" spans="1:23" s="35" customFormat="1" ht="12.75" customHeight="1">
      <c r="A58" s="2" t="s">
        <v>119</v>
      </c>
      <c r="B58" s="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1</v>
      </c>
      <c r="U58" s="15">
        <v>0</v>
      </c>
      <c r="V58" s="40">
        <v>0</v>
      </c>
      <c r="W58" s="8">
        <f t="shared" si="5"/>
        <v>1</v>
      </c>
    </row>
    <row r="59" spans="1:23" s="35" customFormat="1" ht="12.75" customHeight="1">
      <c r="A59" s="2" t="s">
        <v>120</v>
      </c>
      <c r="B59" s="5">
        <v>0</v>
      </c>
      <c r="C59" s="15">
        <v>0</v>
      </c>
      <c r="D59" s="15">
        <v>1</v>
      </c>
      <c r="E59" s="15">
        <v>0</v>
      </c>
      <c r="F59" s="15">
        <v>1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21</v>
      </c>
      <c r="Q59" s="15">
        <v>6</v>
      </c>
      <c r="R59" s="15">
        <v>4</v>
      </c>
      <c r="S59" s="15">
        <v>5</v>
      </c>
      <c r="T59" s="15">
        <v>2</v>
      </c>
      <c r="U59" s="15">
        <v>0</v>
      </c>
      <c r="V59" s="40">
        <v>0</v>
      </c>
      <c r="W59" s="8">
        <f t="shared" si="5"/>
        <v>40</v>
      </c>
    </row>
    <row r="60" spans="1:23" s="35" customFormat="1" ht="12.75" customHeight="1">
      <c r="A60" s="2" t="s">
        <v>121</v>
      </c>
      <c r="B60" s="5">
        <v>0</v>
      </c>
      <c r="C60" s="15">
        <v>0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3</v>
      </c>
      <c r="Q60" s="15">
        <v>2</v>
      </c>
      <c r="R60" s="15">
        <v>0</v>
      </c>
      <c r="S60" s="15">
        <v>7</v>
      </c>
      <c r="T60" s="15">
        <v>2</v>
      </c>
      <c r="U60" s="15">
        <v>0</v>
      </c>
      <c r="V60" s="40">
        <v>0</v>
      </c>
      <c r="W60" s="8">
        <f t="shared" si="5"/>
        <v>15</v>
      </c>
    </row>
    <row r="61" spans="1:23" s="35" customFormat="1" ht="12.75" customHeight="1">
      <c r="A61" s="2" t="s">
        <v>122</v>
      </c>
      <c r="B61" s="5">
        <v>0</v>
      </c>
      <c r="C61" s="15">
        <v>0</v>
      </c>
      <c r="D61" s="15">
        <v>1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5</v>
      </c>
      <c r="Q61" s="15">
        <v>4</v>
      </c>
      <c r="R61" s="15">
        <v>1</v>
      </c>
      <c r="S61" s="15">
        <v>16</v>
      </c>
      <c r="T61" s="15">
        <v>1</v>
      </c>
      <c r="U61" s="15">
        <v>0</v>
      </c>
      <c r="V61" s="40">
        <v>0</v>
      </c>
      <c r="W61" s="8">
        <f t="shared" si="5"/>
        <v>28</v>
      </c>
    </row>
    <row r="62" spans="1:23" s="35" customFormat="1" ht="12.75" customHeight="1">
      <c r="A62" s="2" t="s">
        <v>123</v>
      </c>
      <c r="B62" s="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1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1</v>
      </c>
      <c r="Q62" s="15">
        <v>1</v>
      </c>
      <c r="R62" s="15">
        <v>0</v>
      </c>
      <c r="S62" s="15">
        <v>1</v>
      </c>
      <c r="T62" s="15">
        <v>0</v>
      </c>
      <c r="U62" s="15">
        <v>0</v>
      </c>
      <c r="V62" s="40">
        <v>0</v>
      </c>
      <c r="W62" s="8">
        <f t="shared" si="5"/>
        <v>4</v>
      </c>
    </row>
    <row r="63" spans="1:23" s="35" customFormat="1" ht="12.75" customHeight="1">
      <c r="A63" s="2" t="s">
        <v>124</v>
      </c>
      <c r="B63" s="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1</v>
      </c>
      <c r="I63" s="15">
        <v>5</v>
      </c>
      <c r="J63" s="15">
        <v>2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40">
        <v>0</v>
      </c>
      <c r="W63" s="8">
        <f t="shared" si="5"/>
        <v>8</v>
      </c>
    </row>
    <row r="64" spans="1:23" s="35" customFormat="1" ht="12.75" customHeight="1">
      <c r="A64" s="2" t="s">
        <v>125</v>
      </c>
      <c r="B64" s="5">
        <v>0</v>
      </c>
      <c r="C64" s="15">
        <v>0</v>
      </c>
      <c r="D64" s="15">
        <v>2</v>
      </c>
      <c r="E64" s="15">
        <v>0</v>
      </c>
      <c r="F64" s="15">
        <v>0</v>
      </c>
      <c r="G64" s="15">
        <v>0</v>
      </c>
      <c r="H64" s="15">
        <v>5</v>
      </c>
      <c r="I64" s="15">
        <v>3</v>
      </c>
      <c r="J64" s="15">
        <v>3</v>
      </c>
      <c r="K64" s="15">
        <v>0</v>
      </c>
      <c r="L64" s="15">
        <v>0</v>
      </c>
      <c r="M64" s="15">
        <v>0</v>
      </c>
      <c r="N64" s="15">
        <v>0</v>
      </c>
      <c r="O64" s="15">
        <v>1</v>
      </c>
      <c r="P64" s="15">
        <v>0</v>
      </c>
      <c r="Q64" s="15">
        <v>0</v>
      </c>
      <c r="R64" s="15">
        <v>0</v>
      </c>
      <c r="S64" s="15">
        <v>3</v>
      </c>
      <c r="T64" s="15">
        <v>1</v>
      </c>
      <c r="U64" s="15">
        <v>0</v>
      </c>
      <c r="V64" s="40">
        <v>0</v>
      </c>
      <c r="W64" s="8">
        <f t="shared" si="5"/>
        <v>18</v>
      </c>
    </row>
    <row r="65" spans="1:23" s="35" customFormat="1" ht="12.75" customHeight="1">
      <c r="A65" s="2" t="s">
        <v>126</v>
      </c>
      <c r="B65" s="5">
        <v>0</v>
      </c>
      <c r="C65" s="15">
        <v>0</v>
      </c>
      <c r="D65" s="15">
        <v>0</v>
      </c>
      <c r="E65" s="15">
        <v>0</v>
      </c>
      <c r="F65" s="15">
        <v>1</v>
      </c>
      <c r="G65" s="15">
        <v>0</v>
      </c>
      <c r="H65" s="15">
        <v>1</v>
      </c>
      <c r="I65" s="15">
        <v>1</v>
      </c>
      <c r="J65" s="15">
        <v>0</v>
      </c>
      <c r="K65" s="15">
        <v>2</v>
      </c>
      <c r="L65" s="15">
        <v>0</v>
      </c>
      <c r="M65" s="15">
        <v>0</v>
      </c>
      <c r="N65" s="15">
        <v>0</v>
      </c>
      <c r="O65" s="15">
        <v>3</v>
      </c>
      <c r="P65" s="15">
        <v>0</v>
      </c>
      <c r="Q65" s="15">
        <v>0</v>
      </c>
      <c r="R65" s="15">
        <v>0</v>
      </c>
      <c r="S65" s="15">
        <v>1</v>
      </c>
      <c r="T65" s="15">
        <v>0</v>
      </c>
      <c r="U65" s="15">
        <v>0</v>
      </c>
      <c r="V65" s="40">
        <v>0</v>
      </c>
      <c r="W65" s="8">
        <f t="shared" si="5"/>
        <v>9</v>
      </c>
    </row>
    <row r="66" spans="1:23" s="35" customFormat="1" ht="12.75" customHeight="1">
      <c r="A66" s="2" t="s">
        <v>127</v>
      </c>
      <c r="B66" s="5">
        <v>0</v>
      </c>
      <c r="C66" s="15">
        <v>1</v>
      </c>
      <c r="D66" s="15">
        <v>1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1</v>
      </c>
      <c r="L66" s="15">
        <v>0</v>
      </c>
      <c r="M66" s="15">
        <v>0</v>
      </c>
      <c r="N66" s="15">
        <v>0</v>
      </c>
      <c r="O66" s="15">
        <v>0</v>
      </c>
      <c r="P66" s="15">
        <v>8</v>
      </c>
      <c r="Q66" s="15">
        <v>9</v>
      </c>
      <c r="R66" s="15">
        <v>3</v>
      </c>
      <c r="S66" s="15">
        <v>18</v>
      </c>
      <c r="T66" s="15">
        <v>5</v>
      </c>
      <c r="U66" s="15">
        <v>0</v>
      </c>
      <c r="V66" s="40">
        <v>0</v>
      </c>
      <c r="W66" s="8">
        <f t="shared" si="5"/>
        <v>46</v>
      </c>
    </row>
    <row r="67" spans="1:23" s="35" customFormat="1" ht="12.75" customHeight="1">
      <c r="A67" s="2" t="s">
        <v>128</v>
      </c>
      <c r="B67" s="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1</v>
      </c>
      <c r="T67" s="15">
        <v>0</v>
      </c>
      <c r="U67" s="15">
        <v>0</v>
      </c>
      <c r="V67" s="40">
        <v>0</v>
      </c>
      <c r="W67" s="8">
        <f t="shared" si="5"/>
        <v>1</v>
      </c>
    </row>
    <row r="68" spans="1:23" s="35" customFormat="1" ht="12.75" customHeight="1">
      <c r="A68" s="2" t="s">
        <v>129</v>
      </c>
      <c r="B68" s="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1</v>
      </c>
      <c r="Q68" s="15">
        <v>5</v>
      </c>
      <c r="R68" s="15">
        <v>3</v>
      </c>
      <c r="S68" s="15">
        <v>14</v>
      </c>
      <c r="T68" s="15">
        <v>3</v>
      </c>
      <c r="U68" s="15">
        <v>0</v>
      </c>
      <c r="V68" s="40">
        <v>0</v>
      </c>
      <c r="W68" s="8">
        <f t="shared" si="5"/>
        <v>26</v>
      </c>
    </row>
    <row r="69" spans="1:23" s="35" customFormat="1" ht="12.75" customHeight="1">
      <c r="A69" s="2" t="s">
        <v>130</v>
      </c>
      <c r="B69" s="5">
        <v>0</v>
      </c>
      <c r="C69" s="15">
        <v>0</v>
      </c>
      <c r="D69" s="15">
        <v>1</v>
      </c>
      <c r="E69" s="15">
        <v>0</v>
      </c>
      <c r="F69" s="15">
        <v>0</v>
      </c>
      <c r="G69" s="15">
        <v>0</v>
      </c>
      <c r="H69" s="15">
        <v>1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4</v>
      </c>
      <c r="Q69" s="15">
        <v>3</v>
      </c>
      <c r="R69" s="15">
        <v>4</v>
      </c>
      <c r="S69" s="15">
        <v>18</v>
      </c>
      <c r="T69" s="15">
        <v>1</v>
      </c>
      <c r="U69" s="15">
        <v>0</v>
      </c>
      <c r="V69" s="40">
        <v>0</v>
      </c>
      <c r="W69" s="8">
        <f t="shared" si="5"/>
        <v>32</v>
      </c>
    </row>
    <row r="70" spans="1:23" s="35" customFormat="1" ht="12.75" customHeight="1">
      <c r="A70" s="2" t="s">
        <v>131</v>
      </c>
      <c r="B70" s="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3</v>
      </c>
      <c r="T70" s="15">
        <v>2</v>
      </c>
      <c r="U70" s="15">
        <v>0</v>
      </c>
      <c r="V70" s="40">
        <v>0</v>
      </c>
      <c r="W70" s="8">
        <f t="shared" si="5"/>
        <v>5</v>
      </c>
    </row>
    <row r="71" spans="1:23" s="35" customFormat="1" ht="12.75" customHeight="1">
      <c r="A71" s="2" t="s">
        <v>132</v>
      </c>
      <c r="B71" s="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1</v>
      </c>
      <c r="H71" s="15">
        <v>1</v>
      </c>
      <c r="I71" s="15">
        <v>4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1</v>
      </c>
      <c r="U71" s="15">
        <v>0</v>
      </c>
      <c r="V71" s="40">
        <v>0</v>
      </c>
      <c r="W71" s="8">
        <f t="shared" si="5"/>
        <v>7</v>
      </c>
    </row>
    <row r="72" spans="1:23" s="35" customFormat="1" ht="12.75" customHeight="1">
      <c r="A72" s="2" t="s">
        <v>133</v>
      </c>
      <c r="B72" s="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1</v>
      </c>
      <c r="Q72" s="15">
        <v>1</v>
      </c>
      <c r="R72" s="15">
        <v>0</v>
      </c>
      <c r="S72" s="15">
        <v>1</v>
      </c>
      <c r="T72" s="15">
        <v>0</v>
      </c>
      <c r="U72" s="15">
        <v>0</v>
      </c>
      <c r="V72" s="40">
        <v>0</v>
      </c>
      <c r="W72" s="8">
        <f t="shared" si="5"/>
        <v>3</v>
      </c>
    </row>
    <row r="73" spans="1:23" s="35" customFormat="1" ht="12.75" customHeight="1">
      <c r="A73" s="2" t="s">
        <v>41</v>
      </c>
      <c r="B73" s="5">
        <f>SUM(B50:B72)</f>
        <v>0</v>
      </c>
      <c r="C73" s="20">
        <f aca="true" t="shared" si="6" ref="C73:V73">SUM(C50:C72)</f>
        <v>1</v>
      </c>
      <c r="D73" s="20">
        <f t="shared" si="6"/>
        <v>9</v>
      </c>
      <c r="E73" s="20">
        <f t="shared" si="6"/>
        <v>0</v>
      </c>
      <c r="F73" s="20">
        <f t="shared" si="6"/>
        <v>2</v>
      </c>
      <c r="G73" s="20">
        <f t="shared" si="6"/>
        <v>1</v>
      </c>
      <c r="H73" s="20">
        <f t="shared" si="6"/>
        <v>16</v>
      </c>
      <c r="I73" s="20">
        <f t="shared" si="6"/>
        <v>14</v>
      </c>
      <c r="J73" s="20">
        <f t="shared" si="6"/>
        <v>8</v>
      </c>
      <c r="K73" s="20">
        <f t="shared" si="6"/>
        <v>3</v>
      </c>
      <c r="L73" s="20">
        <f t="shared" si="6"/>
        <v>0</v>
      </c>
      <c r="M73" s="20">
        <f t="shared" si="6"/>
        <v>0</v>
      </c>
      <c r="N73" s="20">
        <f t="shared" si="6"/>
        <v>0</v>
      </c>
      <c r="O73" s="20">
        <f t="shared" si="6"/>
        <v>12</v>
      </c>
      <c r="P73" s="20">
        <f t="shared" si="6"/>
        <v>47</v>
      </c>
      <c r="Q73" s="20">
        <f t="shared" si="6"/>
        <v>32</v>
      </c>
      <c r="R73" s="20">
        <f t="shared" si="6"/>
        <v>15</v>
      </c>
      <c r="S73" s="20">
        <f t="shared" si="6"/>
        <v>99</v>
      </c>
      <c r="T73" s="20">
        <f t="shared" si="6"/>
        <v>19</v>
      </c>
      <c r="U73" s="20">
        <f t="shared" si="6"/>
        <v>0</v>
      </c>
      <c r="V73" s="45">
        <f t="shared" si="6"/>
        <v>2</v>
      </c>
      <c r="W73" s="8">
        <f t="shared" si="5"/>
        <v>280</v>
      </c>
    </row>
    <row r="74" spans="1:23" s="35" customFormat="1" ht="12.75" customHeight="1">
      <c r="A74" s="2"/>
      <c r="B74" s="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40"/>
      <c r="W74" s="8"/>
    </row>
    <row r="75" spans="1:23" s="35" customFormat="1" ht="12.75" customHeight="1">
      <c r="A75" s="2" t="s">
        <v>44</v>
      </c>
      <c r="B75" s="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40">
        <v>0</v>
      </c>
      <c r="W75" s="8">
        <f>SUM(B75:V75)</f>
        <v>0</v>
      </c>
    </row>
    <row r="76" spans="1:23" s="35" customFormat="1" ht="12.75" customHeight="1">
      <c r="A76" s="2" t="s">
        <v>45</v>
      </c>
      <c r="B76" s="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1</v>
      </c>
      <c r="I76" s="15">
        <v>0</v>
      </c>
      <c r="J76" s="15">
        <v>1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40">
        <v>0</v>
      </c>
      <c r="W76" s="8">
        <f>SUM(B76:V76)</f>
        <v>2</v>
      </c>
    </row>
    <row r="77" spans="1:23" s="35" customFormat="1" ht="12.75" customHeight="1">
      <c r="A77" s="2" t="s">
        <v>41</v>
      </c>
      <c r="B77" s="46">
        <f aca="true" t="shared" si="7" ref="B77:V77">SUM(B75:B76)</f>
        <v>0</v>
      </c>
      <c r="C77" s="20">
        <f t="shared" si="7"/>
        <v>0</v>
      </c>
      <c r="D77" s="20">
        <f t="shared" si="7"/>
        <v>0</v>
      </c>
      <c r="E77" s="20">
        <f t="shared" si="7"/>
        <v>0</v>
      </c>
      <c r="F77" s="20">
        <f t="shared" si="7"/>
        <v>0</v>
      </c>
      <c r="G77" s="20">
        <f t="shared" si="7"/>
        <v>0</v>
      </c>
      <c r="H77" s="20">
        <f t="shared" si="7"/>
        <v>1</v>
      </c>
      <c r="I77" s="20">
        <f t="shared" si="7"/>
        <v>0</v>
      </c>
      <c r="J77" s="20">
        <f t="shared" si="7"/>
        <v>1</v>
      </c>
      <c r="K77" s="20">
        <f t="shared" si="7"/>
        <v>0</v>
      </c>
      <c r="L77" s="20">
        <f t="shared" si="7"/>
        <v>0</v>
      </c>
      <c r="M77" s="20">
        <f t="shared" si="7"/>
        <v>0</v>
      </c>
      <c r="N77" s="20">
        <f t="shared" si="7"/>
        <v>0</v>
      </c>
      <c r="O77" s="20">
        <f t="shared" si="7"/>
        <v>0</v>
      </c>
      <c r="P77" s="20">
        <f t="shared" si="7"/>
        <v>0</v>
      </c>
      <c r="Q77" s="20">
        <f t="shared" si="7"/>
        <v>0</v>
      </c>
      <c r="R77" s="20">
        <f t="shared" si="7"/>
        <v>0</v>
      </c>
      <c r="S77" s="20">
        <f t="shared" si="7"/>
        <v>0</v>
      </c>
      <c r="T77" s="20">
        <f t="shared" si="7"/>
        <v>0</v>
      </c>
      <c r="U77" s="20">
        <f t="shared" si="7"/>
        <v>0</v>
      </c>
      <c r="V77" s="45">
        <f t="shared" si="7"/>
        <v>0</v>
      </c>
      <c r="W77" s="8">
        <f>SUM(B77:V77)</f>
        <v>2</v>
      </c>
    </row>
    <row r="78" spans="1:23" s="35" customFormat="1" ht="12.75" customHeight="1">
      <c r="A78" s="2"/>
      <c r="B78" s="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40"/>
      <c r="W78" s="5"/>
    </row>
    <row r="79" spans="1:23" s="35" customFormat="1" ht="12.75" customHeight="1">
      <c r="A79" s="2" t="s">
        <v>46</v>
      </c>
      <c r="B79" s="5">
        <f>SUM(B77,B73)</f>
        <v>0</v>
      </c>
      <c r="C79" s="15">
        <f aca="true" t="shared" si="8" ref="C79:V79">SUM(C77,C73)</f>
        <v>1</v>
      </c>
      <c r="D79" s="15">
        <f t="shared" si="8"/>
        <v>9</v>
      </c>
      <c r="E79" s="15">
        <f t="shared" si="8"/>
        <v>0</v>
      </c>
      <c r="F79" s="15">
        <f t="shared" si="8"/>
        <v>2</v>
      </c>
      <c r="G79" s="15">
        <f t="shared" si="8"/>
        <v>1</v>
      </c>
      <c r="H79" s="15">
        <f t="shared" si="8"/>
        <v>17</v>
      </c>
      <c r="I79" s="15">
        <f t="shared" si="8"/>
        <v>14</v>
      </c>
      <c r="J79" s="15">
        <f t="shared" si="8"/>
        <v>9</v>
      </c>
      <c r="K79" s="15">
        <f t="shared" si="8"/>
        <v>3</v>
      </c>
      <c r="L79" s="15">
        <f t="shared" si="8"/>
        <v>0</v>
      </c>
      <c r="M79" s="15">
        <f t="shared" si="8"/>
        <v>0</v>
      </c>
      <c r="N79" s="15">
        <f t="shared" si="8"/>
        <v>0</v>
      </c>
      <c r="O79" s="15">
        <f t="shared" si="8"/>
        <v>12</v>
      </c>
      <c r="P79" s="15">
        <f t="shared" si="8"/>
        <v>47</v>
      </c>
      <c r="Q79" s="15">
        <f t="shared" si="8"/>
        <v>32</v>
      </c>
      <c r="R79" s="15">
        <f t="shared" si="8"/>
        <v>15</v>
      </c>
      <c r="S79" s="15">
        <f t="shared" si="8"/>
        <v>99</v>
      </c>
      <c r="T79" s="15">
        <f t="shared" si="8"/>
        <v>19</v>
      </c>
      <c r="U79" s="15">
        <f t="shared" si="8"/>
        <v>0</v>
      </c>
      <c r="V79" s="40">
        <f t="shared" si="8"/>
        <v>2</v>
      </c>
      <c r="W79" s="8">
        <f>SUM(B79:V79)</f>
        <v>282</v>
      </c>
    </row>
    <row r="80" spans="1:23" s="35" customFormat="1" ht="12.75" customHeight="1">
      <c r="A80" s="2"/>
      <c r="B80" s="46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45"/>
      <c r="W80" s="9"/>
    </row>
    <row r="81" spans="1:23" s="35" customFormat="1" ht="12.75" customHeight="1">
      <c r="A81" s="2" t="s">
        <v>47</v>
      </c>
      <c r="B81" s="5">
        <v>0</v>
      </c>
      <c r="C81" s="15">
        <v>0</v>
      </c>
      <c r="D81" s="15">
        <v>1</v>
      </c>
      <c r="E81" s="53">
        <v>0</v>
      </c>
      <c r="F81" s="15">
        <v>0</v>
      </c>
      <c r="G81" s="15">
        <v>2</v>
      </c>
      <c r="H81" s="15">
        <v>2</v>
      </c>
      <c r="I81" s="15">
        <v>3</v>
      </c>
      <c r="J81" s="15">
        <v>0</v>
      </c>
      <c r="K81" s="15">
        <v>1</v>
      </c>
      <c r="L81" s="53">
        <v>0</v>
      </c>
      <c r="M81" s="53">
        <v>0</v>
      </c>
      <c r="N81" s="15">
        <v>0</v>
      </c>
      <c r="O81" s="15">
        <v>0</v>
      </c>
      <c r="P81" s="15">
        <v>4</v>
      </c>
      <c r="Q81" s="15">
        <v>9</v>
      </c>
      <c r="R81" s="15">
        <v>3</v>
      </c>
      <c r="S81" s="15">
        <v>15</v>
      </c>
      <c r="T81" s="15">
        <v>1</v>
      </c>
      <c r="U81" s="15">
        <v>0</v>
      </c>
      <c r="V81" s="40">
        <v>0</v>
      </c>
      <c r="W81" s="8">
        <f>SUM(B81:V81)</f>
        <v>41</v>
      </c>
    </row>
    <row r="82" spans="1:23" s="35" customFormat="1" ht="12.75" customHeight="1">
      <c r="A82" s="7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3"/>
      <c r="W82" s="9"/>
    </row>
    <row r="83" spans="1:23" s="35" customFormat="1" ht="12.75" customHeight="1" thickBot="1">
      <c r="A83" s="2" t="s">
        <v>48</v>
      </c>
      <c r="B83" s="47">
        <f>SUM(B81,B79,B39)</f>
        <v>1</v>
      </c>
      <c r="C83" s="48">
        <f aca="true" t="shared" si="9" ref="C83:S83">SUM(C81,C79,C39)</f>
        <v>3</v>
      </c>
      <c r="D83" s="48">
        <f t="shared" si="9"/>
        <v>35</v>
      </c>
      <c r="E83" s="48">
        <f t="shared" si="9"/>
        <v>2</v>
      </c>
      <c r="F83" s="48">
        <f t="shared" si="9"/>
        <v>13</v>
      </c>
      <c r="G83" s="48">
        <f t="shared" si="9"/>
        <v>5</v>
      </c>
      <c r="H83" s="48">
        <f t="shared" si="9"/>
        <v>77</v>
      </c>
      <c r="I83" s="48">
        <f t="shared" si="9"/>
        <v>49</v>
      </c>
      <c r="J83" s="48">
        <f t="shared" si="9"/>
        <v>40</v>
      </c>
      <c r="K83" s="48">
        <f t="shared" si="9"/>
        <v>21</v>
      </c>
      <c r="L83" s="48">
        <f t="shared" si="9"/>
        <v>0</v>
      </c>
      <c r="M83" s="48">
        <f t="shared" si="9"/>
        <v>0</v>
      </c>
      <c r="N83" s="48">
        <f t="shared" si="9"/>
        <v>10</v>
      </c>
      <c r="O83" s="48">
        <f t="shared" si="9"/>
        <v>67</v>
      </c>
      <c r="P83" s="48">
        <f t="shared" si="9"/>
        <v>127</v>
      </c>
      <c r="Q83" s="48">
        <f t="shared" si="9"/>
        <v>120</v>
      </c>
      <c r="R83" s="48">
        <f t="shared" si="9"/>
        <v>48</v>
      </c>
      <c r="S83" s="48">
        <f t="shared" si="9"/>
        <v>277</v>
      </c>
      <c r="T83" s="48">
        <f>SUM(T81,T79,T39)</f>
        <v>58</v>
      </c>
      <c r="U83" s="48">
        <f>SUM(U81,U79,U39)</f>
        <v>0</v>
      </c>
      <c r="V83" s="49">
        <f>SUM(V81,V79,V39)</f>
        <v>5</v>
      </c>
      <c r="W83" s="58">
        <f>SUM(B83:V83)</f>
        <v>958</v>
      </c>
    </row>
    <row r="84" spans="1:27" ht="12.75" customHeight="1" thickTop="1">
      <c r="A84" s="21" t="s">
        <v>43</v>
      </c>
      <c r="B84" s="22"/>
      <c r="C84" s="22"/>
      <c r="D84" s="22"/>
      <c r="E84" s="23"/>
      <c r="F84" s="22"/>
      <c r="G84" s="22"/>
      <c r="H84" s="22"/>
      <c r="I84" s="22"/>
      <c r="J84" s="22"/>
      <c r="K84" s="22"/>
      <c r="L84" s="22"/>
      <c r="M84" s="3"/>
      <c r="N84" s="22"/>
      <c r="O84" s="22"/>
      <c r="P84" s="22"/>
      <c r="Q84" s="22"/>
      <c r="R84" s="22"/>
      <c r="S84" s="22"/>
      <c r="T84" s="22"/>
      <c r="U84" s="22"/>
      <c r="V84" s="22"/>
      <c r="W84" s="24"/>
      <c r="X84" s="24"/>
      <c r="Y84" s="24"/>
      <c r="Z84" s="24"/>
      <c r="AA84" s="24"/>
    </row>
    <row r="85" spans="1:22" ht="12.75" customHeight="1">
      <c r="A85" s="15"/>
      <c r="B85" s="18"/>
      <c r="C85" s="18"/>
      <c r="D85" s="18"/>
      <c r="E85" s="19"/>
      <c r="F85" s="18"/>
      <c r="G85" s="18"/>
      <c r="H85" s="18"/>
      <c r="I85" s="18"/>
      <c r="J85" s="18"/>
      <c r="K85" s="18"/>
      <c r="L85" s="18"/>
      <c r="M85" s="20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2.75" customHeight="1">
      <c r="A86" s="2" t="s">
        <v>109</v>
      </c>
      <c r="B86" s="2"/>
      <c r="C86" s="1"/>
      <c r="D86" s="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"/>
    </row>
    <row r="87" spans="1:22" ht="12.75" customHeight="1">
      <c r="A87" s="2" t="s">
        <v>106</v>
      </c>
      <c r="B87" s="2"/>
      <c r="C87" s="1"/>
      <c r="D87" s="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"/>
    </row>
    <row r="88" spans="1:22" ht="12.75" customHeight="1">
      <c r="A88" s="2" t="s">
        <v>159</v>
      </c>
      <c r="B88" s="2"/>
      <c r="C88" s="1"/>
      <c r="D88" s="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6"/>
    </row>
    <row r="89" spans="1:22" ht="12.75" customHeight="1" thickBot="1">
      <c r="A89" s="2"/>
      <c r="B89" s="2"/>
      <c r="C89" s="1"/>
      <c r="D89" s="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6"/>
    </row>
    <row r="90" spans="1:23" s="35" customFormat="1" ht="12.75" customHeight="1" thickTop="1">
      <c r="A90" s="3"/>
      <c r="B90" s="25"/>
      <c r="C90" s="21"/>
      <c r="D90" s="21"/>
      <c r="E90" s="26"/>
      <c r="F90" s="27" t="s">
        <v>0</v>
      </c>
      <c r="G90" s="27"/>
      <c r="H90" s="28"/>
      <c r="I90" s="28"/>
      <c r="J90" s="28"/>
      <c r="K90" s="25"/>
      <c r="L90" s="21"/>
      <c r="M90" s="21"/>
      <c r="N90" s="21"/>
      <c r="O90" s="21"/>
      <c r="P90" s="21"/>
      <c r="Q90" s="27" t="s">
        <v>1</v>
      </c>
      <c r="R90" s="28"/>
      <c r="S90" s="28"/>
      <c r="T90" s="28"/>
      <c r="U90" s="25"/>
      <c r="V90" s="29"/>
      <c r="W90" s="30"/>
    </row>
    <row r="91" spans="1:23" s="35" customFormat="1" ht="12.75" customHeight="1">
      <c r="A91" s="2" t="s">
        <v>2</v>
      </c>
      <c r="B91" s="31" t="s">
        <v>3</v>
      </c>
      <c r="C91" s="32" t="s">
        <v>4</v>
      </c>
      <c r="D91" s="32" t="s">
        <v>5</v>
      </c>
      <c r="E91" s="32" t="s">
        <v>6</v>
      </c>
      <c r="F91" s="33" t="s">
        <v>7</v>
      </c>
      <c r="G91" s="33" t="s">
        <v>104</v>
      </c>
      <c r="H91" s="33" t="s">
        <v>8</v>
      </c>
      <c r="I91" s="33" t="s">
        <v>9</v>
      </c>
      <c r="J91" s="33" t="s">
        <v>10</v>
      </c>
      <c r="K91" s="32" t="s">
        <v>11</v>
      </c>
      <c r="L91" s="32"/>
      <c r="M91" s="32" t="s">
        <v>110</v>
      </c>
      <c r="N91" s="32" t="s">
        <v>12</v>
      </c>
      <c r="O91" s="32" t="s">
        <v>13</v>
      </c>
      <c r="P91" s="32" t="s">
        <v>15</v>
      </c>
      <c r="Q91" s="33" t="s">
        <v>16</v>
      </c>
      <c r="R91" s="33" t="s">
        <v>17</v>
      </c>
      <c r="S91" s="33" t="s">
        <v>18</v>
      </c>
      <c r="T91" s="33" t="s">
        <v>160</v>
      </c>
      <c r="U91" s="32" t="s">
        <v>14</v>
      </c>
      <c r="V91" s="32" t="s">
        <v>19</v>
      </c>
      <c r="W91" s="34"/>
    </row>
    <row r="92" spans="1:23" s="35" customFormat="1" ht="12.75" customHeight="1">
      <c r="A92" s="2" t="s">
        <v>20</v>
      </c>
      <c r="B92" s="31" t="s">
        <v>21</v>
      </c>
      <c r="C92" s="32" t="s">
        <v>22</v>
      </c>
      <c r="D92" s="32" t="s">
        <v>23</v>
      </c>
      <c r="E92" s="32" t="s">
        <v>14</v>
      </c>
      <c r="F92" s="32" t="s">
        <v>24</v>
      </c>
      <c r="G92" s="32" t="s">
        <v>30</v>
      </c>
      <c r="H92" s="32" t="s">
        <v>25</v>
      </c>
      <c r="I92" s="32" t="s">
        <v>26</v>
      </c>
      <c r="J92" s="32" t="s">
        <v>27</v>
      </c>
      <c r="K92" s="32" t="s">
        <v>28</v>
      </c>
      <c r="L92" s="32" t="s">
        <v>29</v>
      </c>
      <c r="M92" s="32" t="s">
        <v>35</v>
      </c>
      <c r="N92" s="32" t="s">
        <v>22</v>
      </c>
      <c r="O92" s="32" t="s">
        <v>30</v>
      </c>
      <c r="P92" s="32" t="s">
        <v>32</v>
      </c>
      <c r="Q92" s="32" t="s">
        <v>27</v>
      </c>
      <c r="R92" s="32" t="s">
        <v>33</v>
      </c>
      <c r="S92" s="32" t="s">
        <v>34</v>
      </c>
      <c r="T92" s="32" t="s">
        <v>161</v>
      </c>
      <c r="U92" s="32" t="s">
        <v>31</v>
      </c>
      <c r="V92" s="32" t="s">
        <v>36</v>
      </c>
      <c r="W92" s="34" t="s">
        <v>37</v>
      </c>
    </row>
    <row r="93" spans="1:23" s="35" customFormat="1" ht="12.75" customHeight="1">
      <c r="A93" s="55"/>
      <c r="B93" s="56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7"/>
      <c r="W93" s="56"/>
    </row>
    <row r="94" spans="1:23" s="35" customFormat="1" ht="12.75" customHeight="1">
      <c r="A94" s="2" t="s">
        <v>49</v>
      </c>
      <c r="B94" s="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</v>
      </c>
      <c r="J94" s="15">
        <v>2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1</v>
      </c>
      <c r="R94" s="15">
        <v>0</v>
      </c>
      <c r="S94" s="15">
        <v>3</v>
      </c>
      <c r="T94" s="15">
        <v>2</v>
      </c>
      <c r="U94" s="15">
        <v>0</v>
      </c>
      <c r="V94" s="40">
        <v>0</v>
      </c>
      <c r="W94" s="8">
        <f aca="true" t="shared" si="10" ref="W94:W144">SUM(B94:V94)</f>
        <v>9</v>
      </c>
    </row>
    <row r="95" spans="1:23" s="35" customFormat="1" ht="12.75" customHeight="1">
      <c r="A95" s="2" t="s">
        <v>50</v>
      </c>
      <c r="B95" s="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40">
        <v>0</v>
      </c>
      <c r="W95" s="8">
        <f t="shared" si="10"/>
        <v>0</v>
      </c>
    </row>
    <row r="96" spans="1:23" s="35" customFormat="1" ht="12.75" customHeight="1">
      <c r="A96" s="2" t="s">
        <v>51</v>
      </c>
      <c r="B96" s="5">
        <v>0</v>
      </c>
      <c r="C96" s="15">
        <v>0</v>
      </c>
      <c r="D96" s="15">
        <v>1</v>
      </c>
      <c r="E96" s="15">
        <v>0</v>
      </c>
      <c r="F96" s="15">
        <v>2</v>
      </c>
      <c r="G96" s="15">
        <v>0</v>
      </c>
      <c r="H96" s="15">
        <v>3</v>
      </c>
      <c r="I96" s="15">
        <v>1</v>
      </c>
      <c r="J96" s="15">
        <v>3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2</v>
      </c>
      <c r="R96" s="15">
        <v>0</v>
      </c>
      <c r="S96" s="15">
        <v>5</v>
      </c>
      <c r="T96" s="15">
        <v>1</v>
      </c>
      <c r="U96" s="15">
        <v>0</v>
      </c>
      <c r="V96" s="40">
        <v>0</v>
      </c>
      <c r="W96" s="8">
        <f t="shared" si="10"/>
        <v>18</v>
      </c>
    </row>
    <row r="97" spans="1:23" s="35" customFormat="1" ht="12.75" customHeight="1">
      <c r="A97" s="2" t="s">
        <v>52</v>
      </c>
      <c r="B97" s="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2</v>
      </c>
      <c r="I97" s="15">
        <v>1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4</v>
      </c>
      <c r="P97" s="15">
        <v>2</v>
      </c>
      <c r="Q97" s="15">
        <v>0</v>
      </c>
      <c r="R97" s="15">
        <v>2</v>
      </c>
      <c r="S97" s="15">
        <v>3</v>
      </c>
      <c r="T97" s="15">
        <v>2</v>
      </c>
      <c r="U97" s="15">
        <v>0</v>
      </c>
      <c r="V97" s="40">
        <v>1</v>
      </c>
      <c r="W97" s="8">
        <f t="shared" si="10"/>
        <v>17</v>
      </c>
    </row>
    <row r="98" spans="1:23" s="35" customFormat="1" ht="12.75" customHeight="1">
      <c r="A98" s="2" t="s">
        <v>53</v>
      </c>
      <c r="B98" s="5">
        <v>0</v>
      </c>
      <c r="C98" s="15">
        <v>0</v>
      </c>
      <c r="D98" s="15">
        <v>0</v>
      </c>
      <c r="E98" s="15">
        <v>0</v>
      </c>
      <c r="F98" s="15">
        <v>2</v>
      </c>
      <c r="G98" s="15">
        <v>0</v>
      </c>
      <c r="H98" s="15">
        <v>4</v>
      </c>
      <c r="I98" s="15">
        <v>4</v>
      </c>
      <c r="J98" s="15">
        <v>5</v>
      </c>
      <c r="K98" s="15">
        <v>1</v>
      </c>
      <c r="L98" s="15">
        <v>0</v>
      </c>
      <c r="M98" s="15">
        <v>0</v>
      </c>
      <c r="N98" s="15">
        <v>0</v>
      </c>
      <c r="O98" s="15">
        <v>0</v>
      </c>
      <c r="P98" s="15">
        <v>2</v>
      </c>
      <c r="Q98" s="15">
        <v>3</v>
      </c>
      <c r="R98" s="15">
        <v>2</v>
      </c>
      <c r="S98" s="15">
        <v>8</v>
      </c>
      <c r="T98" s="15">
        <v>1</v>
      </c>
      <c r="U98" s="15">
        <v>0</v>
      </c>
      <c r="V98" s="40">
        <v>1</v>
      </c>
      <c r="W98" s="8">
        <f t="shared" si="10"/>
        <v>33</v>
      </c>
    </row>
    <row r="99" spans="1:23" s="35" customFormat="1" ht="12.75" customHeight="1">
      <c r="A99" s="2" t="s">
        <v>54</v>
      </c>
      <c r="B99" s="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1</v>
      </c>
      <c r="I99" s="15">
        <v>1</v>
      </c>
      <c r="J99" s="15">
        <v>2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1</v>
      </c>
      <c r="Q99" s="15">
        <v>0</v>
      </c>
      <c r="R99" s="15">
        <v>1</v>
      </c>
      <c r="S99" s="15">
        <v>5</v>
      </c>
      <c r="T99" s="15">
        <v>0</v>
      </c>
      <c r="U99" s="15">
        <v>0</v>
      </c>
      <c r="V99" s="40">
        <v>0</v>
      </c>
      <c r="W99" s="8">
        <f t="shared" si="10"/>
        <v>11</v>
      </c>
    </row>
    <row r="100" spans="1:23" s="35" customFormat="1" ht="12.75" customHeight="1">
      <c r="A100" s="2" t="s">
        <v>55</v>
      </c>
      <c r="B100" s="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1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1</v>
      </c>
      <c r="R100" s="15">
        <v>0</v>
      </c>
      <c r="S100" s="15">
        <v>0</v>
      </c>
      <c r="T100" s="15">
        <v>0</v>
      </c>
      <c r="U100" s="15">
        <v>0</v>
      </c>
      <c r="V100" s="40">
        <v>0</v>
      </c>
      <c r="W100" s="8">
        <f t="shared" si="10"/>
        <v>2</v>
      </c>
    </row>
    <row r="101" spans="1:23" s="35" customFormat="1" ht="12.75" customHeight="1">
      <c r="A101" s="2" t="s">
        <v>56</v>
      </c>
      <c r="B101" s="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40">
        <v>0</v>
      </c>
      <c r="W101" s="8">
        <f t="shared" si="10"/>
        <v>0</v>
      </c>
    </row>
    <row r="102" spans="1:23" s="35" customFormat="1" ht="12.75" customHeight="1">
      <c r="A102" s="2" t="s">
        <v>57</v>
      </c>
      <c r="B102" s="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40">
        <v>0</v>
      </c>
      <c r="W102" s="8">
        <f t="shared" si="10"/>
        <v>0</v>
      </c>
    </row>
    <row r="103" spans="1:23" s="35" customFormat="1" ht="12.75" customHeight="1">
      <c r="A103" s="2" t="s">
        <v>58</v>
      </c>
      <c r="B103" s="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2</v>
      </c>
      <c r="I103" s="15">
        <v>1</v>
      </c>
      <c r="J103" s="15">
        <v>1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2</v>
      </c>
      <c r="Q103" s="15">
        <v>0</v>
      </c>
      <c r="R103" s="15">
        <v>2</v>
      </c>
      <c r="S103" s="15">
        <v>1</v>
      </c>
      <c r="T103" s="15">
        <v>0</v>
      </c>
      <c r="U103" s="15">
        <v>0</v>
      </c>
      <c r="V103" s="40">
        <v>0</v>
      </c>
      <c r="W103" s="8">
        <f t="shared" si="10"/>
        <v>9</v>
      </c>
    </row>
    <row r="104" spans="1:23" s="35" customFormat="1" ht="12.75" customHeight="1">
      <c r="A104" s="2" t="s">
        <v>59</v>
      </c>
      <c r="B104" s="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1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1</v>
      </c>
      <c r="Q104" s="15">
        <v>1</v>
      </c>
      <c r="R104" s="15">
        <v>0</v>
      </c>
      <c r="S104" s="15">
        <v>1</v>
      </c>
      <c r="T104" s="15">
        <v>0</v>
      </c>
      <c r="U104" s="15">
        <v>0</v>
      </c>
      <c r="V104" s="40">
        <v>0</v>
      </c>
      <c r="W104" s="8">
        <f t="shared" si="10"/>
        <v>4</v>
      </c>
    </row>
    <row r="105" spans="1:23" s="35" customFormat="1" ht="12.75" customHeight="1">
      <c r="A105" s="2" t="s">
        <v>60</v>
      </c>
      <c r="B105" s="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1</v>
      </c>
      <c r="R105" s="15">
        <v>0</v>
      </c>
      <c r="S105" s="15">
        <v>0</v>
      </c>
      <c r="T105" s="15">
        <v>1</v>
      </c>
      <c r="U105" s="15">
        <v>0</v>
      </c>
      <c r="V105" s="40">
        <v>0</v>
      </c>
      <c r="W105" s="8">
        <f t="shared" si="10"/>
        <v>2</v>
      </c>
    </row>
    <row r="106" spans="1:23" s="35" customFormat="1" ht="12.75" customHeight="1">
      <c r="A106" s="2" t="s">
        <v>61</v>
      </c>
      <c r="B106" s="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1</v>
      </c>
      <c r="K106" s="15">
        <v>0</v>
      </c>
      <c r="L106" s="15">
        <v>0</v>
      </c>
      <c r="M106" s="15">
        <v>0</v>
      </c>
      <c r="N106" s="15">
        <v>0</v>
      </c>
      <c r="O106" s="15">
        <v>1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40">
        <v>0</v>
      </c>
      <c r="W106" s="8">
        <f t="shared" si="10"/>
        <v>2</v>
      </c>
    </row>
    <row r="107" spans="1:23" s="35" customFormat="1" ht="12.75" customHeight="1">
      <c r="A107" s="2" t="s">
        <v>62</v>
      </c>
      <c r="B107" s="5">
        <v>0</v>
      </c>
      <c r="C107" s="15">
        <v>0</v>
      </c>
      <c r="D107" s="15">
        <v>5</v>
      </c>
      <c r="E107" s="15">
        <v>0</v>
      </c>
      <c r="F107" s="15">
        <v>0</v>
      </c>
      <c r="G107" s="15">
        <v>0</v>
      </c>
      <c r="H107" s="15">
        <v>3</v>
      </c>
      <c r="I107" s="15">
        <v>2</v>
      </c>
      <c r="J107" s="15">
        <v>2</v>
      </c>
      <c r="K107" s="15">
        <v>0</v>
      </c>
      <c r="L107" s="15">
        <v>0</v>
      </c>
      <c r="M107" s="15">
        <v>0</v>
      </c>
      <c r="N107" s="15">
        <v>0</v>
      </c>
      <c r="O107" s="15">
        <v>2</v>
      </c>
      <c r="P107" s="15">
        <v>11</v>
      </c>
      <c r="Q107" s="15">
        <v>15</v>
      </c>
      <c r="R107" s="15">
        <v>11</v>
      </c>
      <c r="S107" s="15">
        <v>33</v>
      </c>
      <c r="T107" s="15">
        <v>4</v>
      </c>
      <c r="U107" s="15">
        <v>0</v>
      </c>
      <c r="V107" s="40">
        <v>0</v>
      </c>
      <c r="W107" s="8">
        <f t="shared" si="10"/>
        <v>88</v>
      </c>
    </row>
    <row r="108" spans="1:23" s="35" customFormat="1" ht="12.75" customHeight="1">
      <c r="A108" s="2" t="s">
        <v>63</v>
      </c>
      <c r="B108" s="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1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2</v>
      </c>
      <c r="Q108" s="15">
        <v>1</v>
      </c>
      <c r="R108" s="15">
        <v>0</v>
      </c>
      <c r="S108" s="15">
        <v>8</v>
      </c>
      <c r="T108" s="15">
        <v>1</v>
      </c>
      <c r="U108" s="15">
        <v>0</v>
      </c>
      <c r="V108" s="40">
        <v>0</v>
      </c>
      <c r="W108" s="8">
        <f t="shared" si="10"/>
        <v>13</v>
      </c>
    </row>
    <row r="109" spans="1:23" s="35" customFormat="1" ht="12.75" customHeight="1">
      <c r="A109" s="2" t="s">
        <v>64</v>
      </c>
      <c r="B109" s="5">
        <v>0</v>
      </c>
      <c r="C109" s="15">
        <v>0</v>
      </c>
      <c r="D109" s="15">
        <v>0</v>
      </c>
      <c r="E109" s="15">
        <v>0</v>
      </c>
      <c r="F109" s="15">
        <v>1</v>
      </c>
      <c r="G109" s="15">
        <v>0</v>
      </c>
      <c r="H109" s="15">
        <v>0</v>
      </c>
      <c r="I109" s="15">
        <v>2</v>
      </c>
      <c r="J109" s="15">
        <v>3</v>
      </c>
      <c r="K109" s="15">
        <v>0</v>
      </c>
      <c r="L109" s="15">
        <v>0</v>
      </c>
      <c r="M109" s="15">
        <v>0</v>
      </c>
      <c r="N109" s="15">
        <v>1</v>
      </c>
      <c r="O109" s="15">
        <v>0</v>
      </c>
      <c r="P109" s="15">
        <v>1</v>
      </c>
      <c r="Q109" s="15">
        <v>3</v>
      </c>
      <c r="R109" s="15">
        <v>2</v>
      </c>
      <c r="S109" s="15">
        <v>0</v>
      </c>
      <c r="T109" s="15">
        <v>0</v>
      </c>
      <c r="U109" s="15">
        <v>0</v>
      </c>
      <c r="V109" s="40">
        <v>0</v>
      </c>
      <c r="W109" s="8">
        <f t="shared" si="10"/>
        <v>13</v>
      </c>
    </row>
    <row r="110" spans="1:23" s="35" customFormat="1" ht="12.75" customHeight="1">
      <c r="A110" s="2" t="s">
        <v>65</v>
      </c>
      <c r="B110" s="5">
        <v>0</v>
      </c>
      <c r="C110" s="15">
        <v>0</v>
      </c>
      <c r="D110" s="15">
        <v>0</v>
      </c>
      <c r="E110" s="15">
        <v>0</v>
      </c>
      <c r="F110" s="15">
        <v>5</v>
      </c>
      <c r="G110" s="15">
        <v>2</v>
      </c>
      <c r="H110" s="15">
        <v>12</v>
      </c>
      <c r="I110" s="15">
        <v>22</v>
      </c>
      <c r="J110" s="15">
        <v>28</v>
      </c>
      <c r="K110" s="15">
        <v>0</v>
      </c>
      <c r="L110" s="15">
        <v>0</v>
      </c>
      <c r="M110" s="15">
        <v>0</v>
      </c>
      <c r="N110" s="15">
        <v>0</v>
      </c>
      <c r="O110" s="15">
        <v>2</v>
      </c>
      <c r="P110" s="15">
        <v>1</v>
      </c>
      <c r="Q110" s="15">
        <v>1</v>
      </c>
      <c r="R110" s="15">
        <v>0</v>
      </c>
      <c r="S110" s="15">
        <v>6</v>
      </c>
      <c r="T110" s="15">
        <v>2</v>
      </c>
      <c r="U110" s="15">
        <v>0</v>
      </c>
      <c r="V110" s="40">
        <v>0</v>
      </c>
      <c r="W110" s="8">
        <f t="shared" si="10"/>
        <v>81</v>
      </c>
    </row>
    <row r="111" spans="1:23" s="35" customFormat="1" ht="12.75" customHeight="1">
      <c r="A111" s="2" t="s">
        <v>66</v>
      </c>
      <c r="B111" s="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2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2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40">
        <v>1</v>
      </c>
      <c r="W111" s="8">
        <f t="shared" si="10"/>
        <v>5</v>
      </c>
    </row>
    <row r="112" spans="1:23" s="35" customFormat="1" ht="12.75" customHeight="1">
      <c r="A112" s="2" t="s">
        <v>67</v>
      </c>
      <c r="B112" s="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1</v>
      </c>
      <c r="I112" s="15">
        <v>0</v>
      </c>
      <c r="J112" s="15">
        <v>1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1</v>
      </c>
      <c r="Q112" s="15">
        <v>0</v>
      </c>
      <c r="R112" s="15">
        <v>0</v>
      </c>
      <c r="S112" s="15">
        <v>2</v>
      </c>
      <c r="T112" s="15">
        <v>0</v>
      </c>
      <c r="U112" s="15">
        <v>0</v>
      </c>
      <c r="V112" s="40">
        <v>0</v>
      </c>
      <c r="W112" s="8">
        <f t="shared" si="10"/>
        <v>5</v>
      </c>
    </row>
    <row r="113" spans="1:23" s="35" customFormat="1" ht="12.75" customHeight="1">
      <c r="A113" s="2" t="s">
        <v>68</v>
      </c>
      <c r="B113" s="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40">
        <v>0</v>
      </c>
      <c r="W113" s="8">
        <f t="shared" si="10"/>
        <v>0</v>
      </c>
    </row>
    <row r="114" spans="1:23" s="35" customFormat="1" ht="12.75" customHeight="1">
      <c r="A114" s="2" t="s">
        <v>69</v>
      </c>
      <c r="B114" s="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1</v>
      </c>
      <c r="U114" s="15">
        <v>0</v>
      </c>
      <c r="V114" s="40">
        <v>0</v>
      </c>
      <c r="W114" s="8">
        <f t="shared" si="10"/>
        <v>1</v>
      </c>
    </row>
    <row r="115" spans="1:23" s="35" customFormat="1" ht="12.75" customHeight="1">
      <c r="A115" s="2" t="s">
        <v>70</v>
      </c>
      <c r="B115" s="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1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1</v>
      </c>
      <c r="T115" s="15">
        <v>0</v>
      </c>
      <c r="U115" s="15">
        <v>0</v>
      </c>
      <c r="V115" s="40">
        <v>0</v>
      </c>
      <c r="W115" s="8">
        <f t="shared" si="10"/>
        <v>2</v>
      </c>
    </row>
    <row r="116" spans="1:23" s="35" customFormat="1" ht="12.75" customHeight="1">
      <c r="A116" s="2" t="s">
        <v>71</v>
      </c>
      <c r="B116" s="5">
        <v>0</v>
      </c>
      <c r="C116" s="15">
        <v>1</v>
      </c>
      <c r="D116" s="15">
        <v>0</v>
      </c>
      <c r="E116" s="15">
        <v>0</v>
      </c>
      <c r="F116" s="15">
        <v>0</v>
      </c>
      <c r="G116" s="15">
        <v>1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1</v>
      </c>
      <c r="P116" s="15">
        <v>3</v>
      </c>
      <c r="Q116" s="15">
        <v>1</v>
      </c>
      <c r="R116" s="15">
        <v>0</v>
      </c>
      <c r="S116" s="15">
        <v>1</v>
      </c>
      <c r="T116" s="15">
        <v>0</v>
      </c>
      <c r="U116" s="15">
        <v>0</v>
      </c>
      <c r="V116" s="40">
        <v>0</v>
      </c>
      <c r="W116" s="8">
        <f t="shared" si="10"/>
        <v>8</v>
      </c>
    </row>
    <row r="117" spans="1:23" s="35" customFormat="1" ht="12.75" customHeight="1">
      <c r="A117" s="2" t="s">
        <v>72</v>
      </c>
      <c r="B117" s="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1</v>
      </c>
      <c r="J117" s="15">
        <v>1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1</v>
      </c>
      <c r="R117" s="15">
        <v>0</v>
      </c>
      <c r="S117" s="15">
        <v>1</v>
      </c>
      <c r="T117" s="15">
        <v>0</v>
      </c>
      <c r="U117" s="15">
        <v>0</v>
      </c>
      <c r="V117" s="40">
        <v>0</v>
      </c>
      <c r="W117" s="8">
        <f t="shared" si="10"/>
        <v>4</v>
      </c>
    </row>
    <row r="118" spans="1:23" s="35" customFormat="1" ht="12.75" customHeight="1">
      <c r="A118" s="2" t="s">
        <v>73</v>
      </c>
      <c r="B118" s="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1</v>
      </c>
      <c r="Q118" s="15">
        <v>0</v>
      </c>
      <c r="R118" s="15">
        <v>0</v>
      </c>
      <c r="S118" s="15">
        <v>5</v>
      </c>
      <c r="T118" s="15">
        <v>1</v>
      </c>
      <c r="U118" s="15">
        <v>0</v>
      </c>
      <c r="V118" s="40">
        <v>0</v>
      </c>
      <c r="W118" s="8">
        <f t="shared" si="10"/>
        <v>7</v>
      </c>
    </row>
    <row r="119" spans="1:23" s="35" customFormat="1" ht="12.75" customHeight="1">
      <c r="A119" s="2" t="s">
        <v>74</v>
      </c>
      <c r="B119" s="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40">
        <v>0</v>
      </c>
      <c r="W119" s="8">
        <f t="shared" si="10"/>
        <v>0</v>
      </c>
    </row>
    <row r="120" spans="1:23" s="35" customFormat="1" ht="12.75" customHeight="1">
      <c r="A120" s="2" t="s">
        <v>75</v>
      </c>
      <c r="B120" s="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1</v>
      </c>
      <c r="I120" s="15">
        <v>2</v>
      </c>
      <c r="J120" s="15">
        <v>1</v>
      </c>
      <c r="K120" s="15">
        <v>0</v>
      </c>
      <c r="L120" s="15">
        <v>0</v>
      </c>
      <c r="M120" s="15">
        <v>0</v>
      </c>
      <c r="N120" s="15">
        <v>1</v>
      </c>
      <c r="O120" s="15">
        <v>0</v>
      </c>
      <c r="P120" s="15">
        <v>1</v>
      </c>
      <c r="Q120" s="15">
        <v>0</v>
      </c>
      <c r="R120" s="15">
        <v>0</v>
      </c>
      <c r="S120" s="15">
        <v>3</v>
      </c>
      <c r="T120" s="15">
        <v>1</v>
      </c>
      <c r="U120" s="15">
        <v>0</v>
      </c>
      <c r="V120" s="40">
        <v>0</v>
      </c>
      <c r="W120" s="8">
        <f t="shared" si="10"/>
        <v>10</v>
      </c>
    </row>
    <row r="121" spans="1:23" s="35" customFormat="1" ht="12.75" customHeight="1">
      <c r="A121" s="2" t="s">
        <v>76</v>
      </c>
      <c r="B121" s="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40">
        <v>0</v>
      </c>
      <c r="W121" s="8">
        <f t="shared" si="10"/>
        <v>0</v>
      </c>
    </row>
    <row r="122" spans="1:23" s="35" customFormat="1" ht="12.75" customHeight="1">
      <c r="A122" s="2" t="s">
        <v>77</v>
      </c>
      <c r="B122" s="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1</v>
      </c>
      <c r="U122" s="15">
        <v>0</v>
      </c>
      <c r="V122" s="40">
        <v>0</v>
      </c>
      <c r="W122" s="8">
        <f t="shared" si="10"/>
        <v>1</v>
      </c>
    </row>
    <row r="123" spans="1:23" s="35" customFormat="1" ht="12.75" customHeight="1">
      <c r="A123" s="2" t="s">
        <v>78</v>
      </c>
      <c r="B123" s="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1</v>
      </c>
      <c r="T123" s="15">
        <v>0</v>
      </c>
      <c r="U123" s="15">
        <v>0</v>
      </c>
      <c r="V123" s="40">
        <v>0</v>
      </c>
      <c r="W123" s="8">
        <f t="shared" si="10"/>
        <v>1</v>
      </c>
    </row>
    <row r="124" spans="1:23" s="35" customFormat="1" ht="12.75" customHeight="1">
      <c r="A124" s="2" t="s">
        <v>79</v>
      </c>
      <c r="B124" s="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1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1</v>
      </c>
      <c r="Q124" s="15">
        <v>0</v>
      </c>
      <c r="R124" s="15">
        <v>1</v>
      </c>
      <c r="S124" s="15">
        <v>1</v>
      </c>
      <c r="T124" s="15">
        <v>0</v>
      </c>
      <c r="U124" s="15">
        <v>0</v>
      </c>
      <c r="V124" s="40">
        <v>0</v>
      </c>
      <c r="W124" s="8">
        <f t="shared" si="10"/>
        <v>4</v>
      </c>
    </row>
    <row r="125" spans="1:23" s="35" customFormat="1" ht="12.75" customHeight="1">
      <c r="A125" s="2" t="s">
        <v>80</v>
      </c>
      <c r="B125" s="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1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2</v>
      </c>
      <c r="R125" s="15">
        <v>0</v>
      </c>
      <c r="S125" s="15">
        <v>5</v>
      </c>
      <c r="T125" s="15">
        <v>1</v>
      </c>
      <c r="U125" s="15">
        <v>0</v>
      </c>
      <c r="V125" s="40">
        <v>0</v>
      </c>
      <c r="W125" s="8">
        <f t="shared" si="10"/>
        <v>9</v>
      </c>
    </row>
    <row r="126" spans="1:23" s="35" customFormat="1" ht="12.75" customHeight="1">
      <c r="A126" s="2" t="s">
        <v>81</v>
      </c>
      <c r="B126" s="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1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1</v>
      </c>
      <c r="Q126" s="15">
        <v>0</v>
      </c>
      <c r="R126" s="15">
        <v>0</v>
      </c>
      <c r="S126" s="15">
        <v>5</v>
      </c>
      <c r="T126" s="15">
        <v>1</v>
      </c>
      <c r="U126" s="15">
        <v>0</v>
      </c>
      <c r="V126" s="40">
        <v>0</v>
      </c>
      <c r="W126" s="8">
        <f t="shared" si="10"/>
        <v>8</v>
      </c>
    </row>
    <row r="127" spans="1:23" s="35" customFormat="1" ht="12.75" customHeight="1">
      <c r="A127" s="2" t="s">
        <v>82</v>
      </c>
      <c r="B127" s="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2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1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40">
        <v>0</v>
      </c>
      <c r="W127" s="8">
        <f t="shared" si="10"/>
        <v>3</v>
      </c>
    </row>
    <row r="128" spans="1:23" s="35" customFormat="1" ht="12.75" customHeight="1">
      <c r="A128" s="2" t="s">
        <v>83</v>
      </c>
      <c r="B128" s="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2</v>
      </c>
      <c r="I128" s="15">
        <v>1</v>
      </c>
      <c r="J128" s="15">
        <v>1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1</v>
      </c>
      <c r="R128" s="15">
        <v>2</v>
      </c>
      <c r="S128" s="15">
        <v>5</v>
      </c>
      <c r="T128" s="15">
        <v>2</v>
      </c>
      <c r="U128" s="15">
        <v>0</v>
      </c>
      <c r="V128" s="40">
        <v>0</v>
      </c>
      <c r="W128" s="8">
        <f t="shared" si="10"/>
        <v>14</v>
      </c>
    </row>
    <row r="129" spans="1:23" s="35" customFormat="1" ht="12.75" customHeight="1">
      <c r="A129" s="2" t="s">
        <v>84</v>
      </c>
      <c r="B129" s="5">
        <v>0</v>
      </c>
      <c r="C129" s="15">
        <v>0</v>
      </c>
      <c r="D129" s="15">
        <v>0</v>
      </c>
      <c r="E129" s="15">
        <v>0</v>
      </c>
      <c r="F129" s="15">
        <v>1</v>
      </c>
      <c r="G129" s="15">
        <v>0</v>
      </c>
      <c r="H129" s="15">
        <v>1</v>
      </c>
      <c r="I129" s="15">
        <v>0</v>
      </c>
      <c r="J129" s="15">
        <v>0</v>
      </c>
      <c r="K129" s="15">
        <v>2</v>
      </c>
      <c r="L129" s="15">
        <v>0</v>
      </c>
      <c r="M129" s="15">
        <v>0</v>
      </c>
      <c r="N129" s="15">
        <v>0</v>
      </c>
      <c r="O129" s="15">
        <v>2</v>
      </c>
      <c r="P129" s="15">
        <v>1</v>
      </c>
      <c r="Q129" s="15">
        <v>2</v>
      </c>
      <c r="R129" s="15">
        <v>0</v>
      </c>
      <c r="S129" s="15">
        <v>7</v>
      </c>
      <c r="T129" s="15">
        <v>1</v>
      </c>
      <c r="U129" s="15">
        <v>0</v>
      </c>
      <c r="V129" s="40">
        <v>0</v>
      </c>
      <c r="W129" s="8">
        <f t="shared" si="10"/>
        <v>17</v>
      </c>
    </row>
    <row r="130" spans="1:23" s="35" customFormat="1" ht="12.75" customHeight="1">
      <c r="A130" s="2" t="s">
        <v>85</v>
      </c>
      <c r="B130" s="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3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1</v>
      </c>
      <c r="P130" s="15">
        <v>0</v>
      </c>
      <c r="Q130" s="15">
        <v>0</v>
      </c>
      <c r="R130" s="15">
        <v>1</v>
      </c>
      <c r="S130" s="15">
        <v>1</v>
      </c>
      <c r="T130" s="15">
        <v>0</v>
      </c>
      <c r="U130" s="15">
        <v>0</v>
      </c>
      <c r="V130" s="40">
        <v>0</v>
      </c>
      <c r="W130" s="8">
        <f t="shared" si="10"/>
        <v>6</v>
      </c>
    </row>
    <row r="131" spans="1:23" s="35" customFormat="1" ht="12.75" customHeight="1">
      <c r="A131" s="2" t="s">
        <v>86</v>
      </c>
      <c r="B131" s="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1</v>
      </c>
      <c r="Q131" s="15">
        <v>0</v>
      </c>
      <c r="R131" s="15">
        <v>1</v>
      </c>
      <c r="S131" s="15">
        <v>0</v>
      </c>
      <c r="T131" s="15">
        <v>0</v>
      </c>
      <c r="U131" s="15">
        <v>0</v>
      </c>
      <c r="V131" s="40">
        <v>0</v>
      </c>
      <c r="W131" s="8">
        <f t="shared" si="10"/>
        <v>2</v>
      </c>
    </row>
    <row r="132" spans="1:23" s="35" customFormat="1" ht="12.75" customHeight="1">
      <c r="A132" s="2" t="s">
        <v>87</v>
      </c>
      <c r="B132" s="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1</v>
      </c>
      <c r="R132" s="15">
        <v>1</v>
      </c>
      <c r="S132" s="15">
        <v>2</v>
      </c>
      <c r="T132" s="15">
        <v>0</v>
      </c>
      <c r="U132" s="15">
        <v>0</v>
      </c>
      <c r="V132" s="40">
        <v>0</v>
      </c>
      <c r="W132" s="8">
        <f t="shared" si="10"/>
        <v>4</v>
      </c>
    </row>
    <row r="133" spans="1:23" s="35" customFormat="1" ht="12.75" customHeight="1">
      <c r="A133" s="2" t="s">
        <v>88</v>
      </c>
      <c r="B133" s="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1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1</v>
      </c>
      <c r="T133" s="15">
        <v>0</v>
      </c>
      <c r="U133" s="15">
        <v>0</v>
      </c>
      <c r="V133" s="40">
        <v>0</v>
      </c>
      <c r="W133" s="8">
        <f t="shared" si="10"/>
        <v>2</v>
      </c>
    </row>
    <row r="134" spans="1:23" s="35" customFormat="1" ht="12.75" customHeight="1">
      <c r="A134" s="2" t="s">
        <v>89</v>
      </c>
      <c r="B134" s="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1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40">
        <v>0</v>
      </c>
      <c r="W134" s="8">
        <f t="shared" si="10"/>
        <v>1</v>
      </c>
    </row>
    <row r="135" spans="1:23" s="35" customFormat="1" ht="12.75" customHeight="1">
      <c r="A135" s="2" t="s">
        <v>90</v>
      </c>
      <c r="B135" s="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1</v>
      </c>
      <c r="H135" s="15">
        <v>1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1</v>
      </c>
      <c r="Q135" s="15">
        <v>2</v>
      </c>
      <c r="R135" s="15">
        <v>0</v>
      </c>
      <c r="S135" s="15">
        <v>1</v>
      </c>
      <c r="T135" s="15">
        <v>0</v>
      </c>
      <c r="U135" s="15">
        <v>0</v>
      </c>
      <c r="V135" s="40">
        <v>1</v>
      </c>
      <c r="W135" s="8">
        <f t="shared" si="10"/>
        <v>7</v>
      </c>
    </row>
    <row r="136" spans="1:23" s="35" customFormat="1" ht="12.75" customHeight="1">
      <c r="A136" s="2" t="s">
        <v>91</v>
      </c>
      <c r="B136" s="5">
        <v>0</v>
      </c>
      <c r="C136" s="15">
        <v>1</v>
      </c>
      <c r="D136" s="15">
        <v>0</v>
      </c>
      <c r="E136" s="15">
        <v>0</v>
      </c>
      <c r="F136" s="15">
        <v>1</v>
      </c>
      <c r="G136" s="15">
        <v>0</v>
      </c>
      <c r="H136" s="15">
        <v>4</v>
      </c>
      <c r="I136" s="15">
        <v>0</v>
      </c>
      <c r="J136" s="15">
        <v>2</v>
      </c>
      <c r="K136" s="15">
        <v>0</v>
      </c>
      <c r="L136" s="15">
        <v>0</v>
      </c>
      <c r="M136" s="15">
        <v>0</v>
      </c>
      <c r="N136" s="15">
        <v>0</v>
      </c>
      <c r="O136" s="15">
        <v>1</v>
      </c>
      <c r="P136" s="15">
        <v>5</v>
      </c>
      <c r="Q136" s="15">
        <v>2</v>
      </c>
      <c r="R136" s="15">
        <v>1</v>
      </c>
      <c r="S136" s="15">
        <v>7</v>
      </c>
      <c r="T136" s="15">
        <v>1</v>
      </c>
      <c r="U136" s="15">
        <v>0</v>
      </c>
      <c r="V136" s="40">
        <v>0</v>
      </c>
      <c r="W136" s="8">
        <f t="shared" si="10"/>
        <v>25</v>
      </c>
    </row>
    <row r="137" spans="1:23" s="35" customFormat="1" ht="12.75" customHeight="1">
      <c r="A137" s="2" t="s">
        <v>92</v>
      </c>
      <c r="B137" s="5">
        <v>0</v>
      </c>
      <c r="C137" s="15">
        <v>1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2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4</v>
      </c>
      <c r="T137" s="15">
        <v>0</v>
      </c>
      <c r="U137" s="15">
        <v>0</v>
      </c>
      <c r="V137" s="40">
        <v>0</v>
      </c>
      <c r="W137" s="8">
        <f t="shared" si="10"/>
        <v>7</v>
      </c>
    </row>
    <row r="138" spans="1:23" s="35" customFormat="1" ht="12.75" customHeight="1">
      <c r="A138" s="2" t="s">
        <v>93</v>
      </c>
      <c r="B138" s="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1</v>
      </c>
      <c r="T138" s="15">
        <v>0</v>
      </c>
      <c r="U138" s="15">
        <v>0</v>
      </c>
      <c r="V138" s="40">
        <v>0</v>
      </c>
      <c r="W138" s="8">
        <f t="shared" si="10"/>
        <v>1</v>
      </c>
    </row>
    <row r="139" spans="1:23" s="35" customFormat="1" ht="12.75" customHeight="1">
      <c r="A139" s="2" t="s">
        <v>94</v>
      </c>
      <c r="B139" s="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1</v>
      </c>
      <c r="I139" s="15">
        <v>1</v>
      </c>
      <c r="J139" s="15">
        <v>0</v>
      </c>
      <c r="K139" s="15">
        <v>1</v>
      </c>
      <c r="L139" s="15">
        <v>0</v>
      </c>
      <c r="M139" s="15">
        <v>0</v>
      </c>
      <c r="N139" s="15">
        <v>0</v>
      </c>
      <c r="O139" s="15">
        <v>0</v>
      </c>
      <c r="P139" s="15">
        <v>1</v>
      </c>
      <c r="Q139" s="15">
        <v>2</v>
      </c>
      <c r="R139" s="15">
        <v>2</v>
      </c>
      <c r="S139" s="15">
        <v>1</v>
      </c>
      <c r="T139" s="15">
        <v>0</v>
      </c>
      <c r="U139" s="15">
        <v>0</v>
      </c>
      <c r="V139" s="40">
        <v>0</v>
      </c>
      <c r="W139" s="8">
        <f t="shared" si="10"/>
        <v>9</v>
      </c>
    </row>
    <row r="140" spans="1:23" s="35" customFormat="1" ht="12.75" customHeight="1">
      <c r="A140" s="2" t="s">
        <v>95</v>
      </c>
      <c r="B140" s="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1</v>
      </c>
      <c r="J140" s="15">
        <v>1</v>
      </c>
      <c r="K140" s="15">
        <v>1</v>
      </c>
      <c r="L140" s="15">
        <v>0</v>
      </c>
      <c r="M140" s="15">
        <v>0</v>
      </c>
      <c r="N140" s="15">
        <v>0</v>
      </c>
      <c r="O140" s="15">
        <v>1</v>
      </c>
      <c r="P140" s="15">
        <v>1</v>
      </c>
      <c r="Q140" s="15">
        <v>2</v>
      </c>
      <c r="R140" s="15">
        <v>0</v>
      </c>
      <c r="S140" s="15">
        <v>0</v>
      </c>
      <c r="T140" s="15">
        <v>0</v>
      </c>
      <c r="U140" s="15">
        <v>0</v>
      </c>
      <c r="V140" s="40">
        <v>0</v>
      </c>
      <c r="W140" s="8">
        <f t="shared" si="10"/>
        <v>7</v>
      </c>
    </row>
    <row r="141" spans="1:23" s="35" customFormat="1" ht="12.75" customHeight="1">
      <c r="A141" s="2" t="s">
        <v>96</v>
      </c>
      <c r="B141" s="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1</v>
      </c>
      <c r="T141" s="15">
        <v>0</v>
      </c>
      <c r="U141" s="15">
        <v>0</v>
      </c>
      <c r="V141" s="40">
        <v>0</v>
      </c>
      <c r="W141" s="8">
        <f t="shared" si="10"/>
        <v>1</v>
      </c>
    </row>
    <row r="142" spans="1:23" s="35" customFormat="1" ht="12.75" customHeight="1">
      <c r="A142" s="2" t="s">
        <v>97</v>
      </c>
      <c r="B142" s="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1</v>
      </c>
      <c r="J142" s="15">
        <v>2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1</v>
      </c>
      <c r="S142" s="15">
        <v>3</v>
      </c>
      <c r="T142" s="15">
        <v>0</v>
      </c>
      <c r="U142" s="15">
        <v>0</v>
      </c>
      <c r="V142" s="40">
        <v>0</v>
      </c>
      <c r="W142" s="8">
        <f t="shared" si="10"/>
        <v>7</v>
      </c>
    </row>
    <row r="143" spans="1:23" s="35" customFormat="1" ht="12.75" customHeight="1">
      <c r="A143" s="2" t="s">
        <v>98</v>
      </c>
      <c r="B143" s="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1</v>
      </c>
      <c r="J143" s="15">
        <v>1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40">
        <v>0</v>
      </c>
      <c r="W143" s="8">
        <f t="shared" si="10"/>
        <v>2</v>
      </c>
    </row>
    <row r="144" spans="1:23" s="35" customFormat="1" ht="12.75" customHeight="1">
      <c r="A144" s="2" t="s">
        <v>99</v>
      </c>
      <c r="B144" s="5">
        <f>SUM(B94:B143)</f>
        <v>0</v>
      </c>
      <c r="C144" s="15">
        <f aca="true" t="shared" si="11" ref="C144:V144">SUM(C94:C143)</f>
        <v>3</v>
      </c>
      <c r="D144" s="15">
        <f t="shared" si="11"/>
        <v>6</v>
      </c>
      <c r="E144" s="15">
        <f t="shared" si="11"/>
        <v>0</v>
      </c>
      <c r="F144" s="15">
        <f t="shared" si="11"/>
        <v>12</v>
      </c>
      <c r="G144" s="15">
        <f t="shared" si="11"/>
        <v>4</v>
      </c>
      <c r="H144" s="15">
        <f t="shared" si="11"/>
        <v>45</v>
      </c>
      <c r="I144" s="15">
        <f t="shared" si="11"/>
        <v>46</v>
      </c>
      <c r="J144" s="15">
        <f t="shared" si="11"/>
        <v>64</v>
      </c>
      <c r="K144" s="15">
        <f t="shared" si="11"/>
        <v>5</v>
      </c>
      <c r="L144" s="15">
        <f t="shared" si="11"/>
        <v>0</v>
      </c>
      <c r="M144" s="15">
        <f t="shared" si="11"/>
        <v>0</v>
      </c>
      <c r="N144" s="15">
        <f t="shared" si="11"/>
        <v>2</v>
      </c>
      <c r="O144" s="15">
        <f t="shared" si="11"/>
        <v>15</v>
      </c>
      <c r="P144" s="15">
        <f t="shared" si="11"/>
        <v>45</v>
      </c>
      <c r="Q144" s="15">
        <f t="shared" si="11"/>
        <v>45</v>
      </c>
      <c r="R144" s="15">
        <f t="shared" si="11"/>
        <v>30</v>
      </c>
      <c r="S144" s="15">
        <f t="shared" si="11"/>
        <v>132</v>
      </c>
      <c r="T144" s="15">
        <f t="shared" si="11"/>
        <v>24</v>
      </c>
      <c r="U144" s="15">
        <f t="shared" si="11"/>
        <v>0</v>
      </c>
      <c r="V144" s="40">
        <f t="shared" si="11"/>
        <v>4</v>
      </c>
      <c r="W144" s="8">
        <f t="shared" si="10"/>
        <v>482</v>
      </c>
    </row>
    <row r="145" spans="1:23" s="35" customFormat="1" ht="12.75" customHeight="1">
      <c r="A145" s="2"/>
      <c r="B145" s="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40"/>
      <c r="W145" s="8"/>
    </row>
    <row r="146" spans="1:23" s="35" customFormat="1" ht="12.75" customHeight="1">
      <c r="A146" s="2" t="s">
        <v>100</v>
      </c>
      <c r="B146" s="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40">
        <v>0</v>
      </c>
      <c r="W146" s="8">
        <f>SUM(B146:V146)</f>
        <v>0</v>
      </c>
    </row>
    <row r="147" spans="1:23" s="35" customFormat="1" ht="12.75" customHeight="1">
      <c r="A147" s="2" t="s">
        <v>101</v>
      </c>
      <c r="B147" s="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1</v>
      </c>
      <c r="T147" s="15">
        <v>0</v>
      </c>
      <c r="U147" s="15">
        <v>0</v>
      </c>
      <c r="V147" s="40">
        <v>0</v>
      </c>
      <c r="W147" s="8">
        <f>SUM(B147:V147)</f>
        <v>1</v>
      </c>
    </row>
    <row r="148" spans="1:23" s="35" customFormat="1" ht="12.75" customHeight="1">
      <c r="A148" s="2" t="s">
        <v>102</v>
      </c>
      <c r="B148" s="5">
        <v>6</v>
      </c>
      <c r="C148" s="15">
        <v>0</v>
      </c>
      <c r="D148" s="15">
        <v>23</v>
      </c>
      <c r="E148" s="15">
        <v>0</v>
      </c>
      <c r="F148" s="15">
        <v>1</v>
      </c>
      <c r="G148" s="15">
        <v>1</v>
      </c>
      <c r="H148" s="15">
        <v>12</v>
      </c>
      <c r="I148" s="15">
        <v>11</v>
      </c>
      <c r="J148" s="15">
        <v>10</v>
      </c>
      <c r="K148" s="15">
        <v>0</v>
      </c>
      <c r="L148" s="15">
        <v>0</v>
      </c>
      <c r="M148" s="15">
        <v>0</v>
      </c>
      <c r="N148" s="15">
        <v>5</v>
      </c>
      <c r="O148" s="15">
        <v>22</v>
      </c>
      <c r="P148" s="15">
        <v>9</v>
      </c>
      <c r="Q148" s="15">
        <v>19</v>
      </c>
      <c r="R148" s="15">
        <v>20</v>
      </c>
      <c r="S148" s="15">
        <v>45</v>
      </c>
      <c r="T148" s="15">
        <v>4</v>
      </c>
      <c r="U148" s="15">
        <v>0</v>
      </c>
      <c r="V148" s="40">
        <v>2</v>
      </c>
      <c r="W148" s="8">
        <f>SUM(B148:V148)</f>
        <v>190</v>
      </c>
    </row>
    <row r="149" spans="1:23" s="35" customFormat="1" ht="12.75" customHeight="1">
      <c r="A149" s="2"/>
      <c r="B149" s="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40"/>
      <c r="W149" s="8"/>
    </row>
    <row r="150" spans="1:23" s="35" customFormat="1" ht="12.75" customHeight="1" thickBot="1">
      <c r="A150" s="2" t="s">
        <v>103</v>
      </c>
      <c r="B150" s="47">
        <f>SUM(B39,B79,B81,B144,B146:B148)</f>
        <v>7</v>
      </c>
      <c r="C150" s="48">
        <f aca="true" t="shared" si="12" ref="C150:W150">SUM(C39,C79,C81,C144,C146:C148)</f>
        <v>6</v>
      </c>
      <c r="D150" s="48">
        <f t="shared" si="12"/>
        <v>64</v>
      </c>
      <c r="E150" s="48">
        <f t="shared" si="12"/>
        <v>2</v>
      </c>
      <c r="F150" s="48">
        <f t="shared" si="12"/>
        <v>26</v>
      </c>
      <c r="G150" s="48">
        <f t="shared" si="12"/>
        <v>10</v>
      </c>
      <c r="H150" s="48">
        <f t="shared" si="12"/>
        <v>134</v>
      </c>
      <c r="I150" s="48">
        <f t="shared" si="12"/>
        <v>106</v>
      </c>
      <c r="J150" s="48">
        <f t="shared" si="12"/>
        <v>114</v>
      </c>
      <c r="K150" s="48">
        <f t="shared" si="12"/>
        <v>26</v>
      </c>
      <c r="L150" s="48">
        <f t="shared" si="12"/>
        <v>0</v>
      </c>
      <c r="M150" s="48">
        <f t="shared" si="12"/>
        <v>0</v>
      </c>
      <c r="N150" s="48">
        <f t="shared" si="12"/>
        <v>17</v>
      </c>
      <c r="O150" s="48">
        <f t="shared" si="12"/>
        <v>104</v>
      </c>
      <c r="P150" s="48">
        <f t="shared" si="12"/>
        <v>181</v>
      </c>
      <c r="Q150" s="48">
        <f t="shared" si="12"/>
        <v>184</v>
      </c>
      <c r="R150" s="48">
        <f t="shared" si="12"/>
        <v>98</v>
      </c>
      <c r="S150" s="48">
        <f t="shared" si="12"/>
        <v>455</v>
      </c>
      <c r="T150" s="48">
        <f t="shared" si="12"/>
        <v>86</v>
      </c>
      <c r="U150" s="48">
        <f t="shared" si="12"/>
        <v>0</v>
      </c>
      <c r="V150" s="49">
        <f t="shared" si="12"/>
        <v>11</v>
      </c>
      <c r="W150" s="58">
        <f t="shared" si="12"/>
        <v>1631</v>
      </c>
    </row>
    <row r="151" spans="1:22" ht="12.75" customHeight="1" thickTop="1">
      <c r="A151" s="3" t="s">
        <v>43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</sheetData>
  <sheetProtection/>
  <mergeCells count="1">
    <mergeCell ref="A2:U2"/>
  </mergeCells>
  <printOptions/>
  <pageMargins left="0.39" right="0.23" top="0.84" bottom="0.26" header="0.84" footer="0.26"/>
  <pageSetup horizontalDpi="600" verticalDpi="600" orientation="portrait" scale="65" r:id="rId1"/>
  <rowBreaks count="2" manualBreakCount="2">
    <brk id="41" max="22" man="1"/>
    <brk id="8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2008-05-28T18:02:15Z</cp:lastPrinted>
  <dcterms:created xsi:type="dcterms:W3CDTF">2003-06-24T18:13:28Z</dcterms:created>
  <dcterms:modified xsi:type="dcterms:W3CDTF">2008-08-11T18:21:40Z</dcterms:modified>
  <cp:category/>
  <cp:version/>
  <cp:contentType/>
  <cp:contentStatus/>
</cp:coreProperties>
</file>