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16_FY2014" sheetId="1" r:id="rId1"/>
    <sheet name="table017_FY2014" sheetId="2" r:id="rId2"/>
    <sheet name="Sheet3" sheetId="3" r:id="rId3"/>
  </sheets>
  <definedNames>
    <definedName name="IDX" localSheetId="0">table016_FY2014!$A$1</definedName>
  </definedNames>
  <calcPr calcId="125725"/>
</workbook>
</file>

<file path=xl/calcChain.xml><?xml version="1.0" encoding="utf-8"?>
<calcChain xmlns="http://schemas.openxmlformats.org/spreadsheetml/2006/main">
  <c r="K41" i="1"/>
  <c r="J41"/>
  <c r="I41"/>
  <c r="H41"/>
  <c r="G41"/>
  <c r="F41"/>
  <c r="E41"/>
  <c r="D41"/>
  <c r="C41"/>
  <c r="B41"/>
  <c r="K35" i="2"/>
  <c r="K40" s="1"/>
  <c r="J35"/>
  <c r="J40" s="1"/>
  <c r="I35"/>
  <c r="I40" s="1"/>
  <c r="H35"/>
  <c r="H40" s="1"/>
  <c r="G35"/>
  <c r="G40" s="1"/>
  <c r="F35"/>
  <c r="F40" s="1"/>
  <c r="E35"/>
  <c r="E40" s="1"/>
  <c r="D35"/>
  <c r="D40" s="1"/>
  <c r="C35"/>
  <c r="C40" s="1"/>
  <c r="B35"/>
  <c r="B40" s="1"/>
  <c r="K24" i="1"/>
  <c r="K43" s="1"/>
  <c r="J24"/>
  <c r="J43" s="1"/>
  <c r="I24"/>
  <c r="H24"/>
  <c r="H43" s="1"/>
  <c r="G24"/>
  <c r="F24"/>
  <c r="F43" s="1"/>
  <c r="E24"/>
  <c r="D24"/>
  <c r="C24"/>
  <c r="C43" s="1"/>
  <c r="B24"/>
  <c r="B43" s="1"/>
  <c r="H42" i="2" l="1"/>
  <c r="E43" i="1"/>
  <c r="E42" i="2" s="1"/>
  <c r="I43" i="1"/>
  <c r="I42" i="2" s="1"/>
  <c r="D43" i="1"/>
  <c r="D42" i="2" s="1"/>
  <c r="B42"/>
  <c r="F42"/>
  <c r="J42"/>
  <c r="G43" i="1"/>
  <c r="G42" i="2" s="1"/>
  <c r="C42"/>
  <c r="K42"/>
</calcChain>
</file>

<file path=xl/sharedStrings.xml><?xml version="1.0" encoding="utf-8"?>
<sst xmlns="http://schemas.openxmlformats.org/spreadsheetml/2006/main" count="130" uniqueCount="88">
  <si>
    <t>TABLE 16</t>
  </si>
  <si>
    <t>Crowder College</t>
  </si>
  <si>
    <t>East Central College</t>
  </si>
  <si>
    <t>Jefferson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</si>
  <si>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</si>
  <si>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</si>
  <si>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</si>
  <si>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</si>
  <si>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</si>
  <si>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</t>
  </si>
  <si>
    <t>St Charles Community College</t>
  </si>
  <si>
    <t>State Technical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</si>
  <si>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</si>
  <si>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</si>
  <si>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</si>
  <si>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</si>
  <si>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</si>
  <si>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</si>
  <si>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</si>
  <si>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</si>
  <si>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</si>
  <si>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FEDERAL FUNDS</t>
  </si>
  <si>
    <t>INSTITUTIONAL FUNDS</t>
  </si>
  <si>
    <t>MISSOURI SOURCES</t>
  </si>
  <si>
    <t>SUMMARY</t>
  </si>
  <si>
    <t>SCHOLARSHIPS</t>
  </si>
  <si>
    <t>FELLOWSHIPS</t>
  </si>
  <si>
    <t>INST.</t>
  </si>
  <si>
    <t>GRANTS/</t>
  </si>
  <si>
    <t>MATCHING</t>
  </si>
  <si>
    <t>GRANTS</t>
  </si>
  <si>
    <t>MISSOURI</t>
  </si>
  <si>
    <t>ALTERNATIVE</t>
  </si>
  <si>
    <t>NEED-BASED</t>
  </si>
  <si>
    <t>TOTAL</t>
  </si>
  <si>
    <t>INSTITUTION</t>
  </si>
  <si>
    <t>TITLE IV</t>
  </si>
  <si>
    <t>FUNDS</t>
  </si>
  <si>
    <t>TUITION WAIVERS</t>
  </si>
  <si>
    <t>LOANS</t>
  </si>
  <si>
    <t>JOBS</t>
  </si>
  <si>
    <t>SOURCES</t>
  </si>
  <si>
    <t>LOAN PROGRAMS</t>
  </si>
  <si>
    <t>AWARDS</t>
  </si>
  <si>
    <t>PUBLIC INSTITUTION TOTAL</t>
  </si>
  <si>
    <t>BACCALAUREATE AND HIGHER DEGREE-GRANTING INSTITUTIONS</t>
  </si>
  <si>
    <t>CERTIFICATE AND ASSOCIATE DEGREE-GRANTING INSTITUTIONS</t>
  </si>
  <si>
    <t>subtotal</t>
  </si>
  <si>
    <t>Wentworth Military Academy</t>
  </si>
  <si>
    <t>Avila University</t>
  </si>
  <si>
    <t>Columbia College</t>
  </si>
  <si>
    <t>Cottey College</t>
  </si>
  <si>
    <t>Culver-Stockton College</t>
  </si>
  <si>
    <t>Drury University</t>
  </si>
  <si>
    <t>Fontbonne University</t>
  </si>
  <si>
    <t>Hannibal-Lagrange University</t>
  </si>
  <si>
    <t>Lindenwood University</t>
  </si>
  <si>
    <t>Missouri Baptist University</t>
  </si>
  <si>
    <t>Missouri Valley College</t>
  </si>
  <si>
    <t>Park University</t>
  </si>
  <si>
    <t>Rockhurst University</t>
  </si>
  <si>
    <t>Southwest Baptist University</t>
  </si>
  <si>
    <t>Stephens College</t>
  </si>
  <si>
    <t>Webster University</t>
  </si>
  <si>
    <t>Westminster College</t>
  </si>
  <si>
    <t>William Jewell College</t>
  </si>
  <si>
    <t>William Woods University</t>
  </si>
  <si>
    <t>TABLE 17</t>
  </si>
  <si>
    <t>Central Methodist University-CLAS</t>
  </si>
  <si>
    <t>PRIVATE TOTAL</t>
  </si>
  <si>
    <t>STATE TOTAL</t>
  </si>
  <si>
    <t>SOURCE: DHE 14-1, Financial Aid Awarded</t>
  </si>
  <si>
    <t>NOTE: Totals do not include institutional matching funds</t>
  </si>
  <si>
    <t>TOTAL FINANCIAL AID AWARDED TO STUDENTS ENROLLED IN PUBLIC INSTITUTIONS BY TYPE OF AID, FY 2014</t>
  </si>
  <si>
    <t>TOTAL FINANCIAL AID AWARDED TO STUDENTS ENROLLED IN PRIVATE NOT-FOR-PROFIT (INDEPENDENT) INSTITUTIONS BY TYPE OF AID, FY 2014</t>
  </si>
  <si>
    <t>Missouri University of Science and Technology</t>
  </si>
  <si>
    <t>University of Central Missouri</t>
  </si>
  <si>
    <t>University of Missouri-Columbia</t>
  </si>
  <si>
    <t>University of Missouri-Kansas City</t>
  </si>
  <si>
    <t>University of Missouri-St Louis</t>
  </si>
  <si>
    <t>Metropolitan Community College-Kansas City</t>
  </si>
  <si>
    <t xml:space="preserve">OTHER </t>
  </si>
  <si>
    <t>State Fair Community College</t>
  </si>
  <si>
    <t>College of the Ozarks</t>
  </si>
  <si>
    <t>Evangel University</t>
  </si>
  <si>
    <t>Maryville University of Saint Louis</t>
  </si>
  <si>
    <t>Saint Louis University-Main Campus</t>
  </si>
  <si>
    <t>Washington University in St Louis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</si>
</sst>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164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19" xfId="1" applyNumberFormat="1" applyFont="1" applyBorder="1" applyAlignment="1" applyProtection="1">
      <protection locked="0"/>
    </xf>
    <xf numFmtId="0" fontId="4" fillId="0" borderId="0" xfId="1" applyNumberFormat="1" applyFont="1" applyAlignment="1" applyProtection="1">
      <protection locked="0"/>
    </xf>
    <xf numFmtId="0" fontId="6" fillId="0" borderId="1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Continuous"/>
    </xf>
    <xf numFmtId="0" fontId="5" fillId="0" borderId="2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3" xfId="1" applyNumberFormat="1" applyFont="1" applyFill="1" applyBorder="1" applyAlignment="1"/>
    <xf numFmtId="0" fontId="5" fillId="0" borderId="0" xfId="1" applyNumberFormat="1" applyFont="1" applyFill="1" applyAlignment="1">
      <alignment horizontal="centerContinuous"/>
    </xf>
    <xf numFmtId="0" fontId="6" fillId="0" borderId="4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/>
    <xf numFmtId="0" fontId="5" fillId="0" borderId="6" xfId="1" applyNumberFormat="1" applyFont="1" applyFill="1" applyBorder="1" applyAlignment="1"/>
    <xf numFmtId="0" fontId="6" fillId="0" borderId="4" xfId="1" applyNumberFormat="1" applyFont="1" applyFill="1" applyBorder="1" applyAlignment="1"/>
    <xf numFmtId="0" fontId="6" fillId="0" borderId="7" xfId="1" applyNumberFormat="1" applyFont="1" applyFill="1" applyBorder="1" applyAlignment="1"/>
    <xf numFmtId="0" fontId="5" fillId="0" borderId="4" xfId="1" applyNumberFormat="1" applyFont="1" applyFill="1" applyBorder="1" applyAlignment="1"/>
    <xf numFmtId="0" fontId="5" fillId="0" borderId="7" xfId="1" applyNumberFormat="1" applyFont="1" applyFill="1" applyBorder="1" applyAlignment="1"/>
    <xf numFmtId="0" fontId="5" fillId="0" borderId="8" xfId="1" applyNumberFormat="1" applyFont="1" applyFill="1" applyBorder="1" applyAlignment="1"/>
    <xf numFmtId="0" fontId="5" fillId="0" borderId="8" xfId="1" applyNumberFormat="1" applyFont="1" applyFill="1" applyBorder="1" applyAlignment="1">
      <alignment horizontal="centerContinuous"/>
    </xf>
    <xf numFmtId="0" fontId="6" fillId="0" borderId="1" xfId="1" applyNumberFormat="1" applyFont="1" applyFill="1" applyBorder="1" applyAlignment="1"/>
    <xf numFmtId="0" fontId="5" fillId="0" borderId="9" xfId="1" applyNumberFormat="1" applyFont="1" applyFill="1" applyBorder="1" applyAlignment="1"/>
    <xf numFmtId="0" fontId="5" fillId="0" borderId="1" xfId="1" applyNumberFormat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0" fontId="6" fillId="0" borderId="13" xfId="1" applyNumberFormat="1" applyFont="1" applyFill="1" applyBorder="1" applyAlignment="1"/>
    <xf numFmtId="0" fontId="6" fillId="0" borderId="12" xfId="1" applyNumberFormat="1" applyFont="1" applyFill="1" applyBorder="1" applyAlignment="1"/>
    <xf numFmtId="0" fontId="6" fillId="0" borderId="18" xfId="1" applyNumberFormat="1" applyFont="1" applyFill="1" applyBorder="1" applyAlignment="1"/>
    <xf numFmtId="0" fontId="5" fillId="0" borderId="20" xfId="1" applyNumberFormat="1" applyFont="1" applyFill="1" applyBorder="1" applyAlignment="1"/>
    <xf numFmtId="0" fontId="5" fillId="0" borderId="19" xfId="1" applyNumberFormat="1" applyFont="1" applyFill="1" applyBorder="1" applyAlignment="1"/>
    <xf numFmtId="0" fontId="6" fillId="0" borderId="13" xfId="1" applyNumberFormat="1" applyFont="1" applyFill="1" applyBorder="1" applyAlignment="1">
      <alignment horizontal="center"/>
    </xf>
    <xf numFmtId="0" fontId="5" fillId="0" borderId="2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164" fontId="2" fillId="0" borderId="17" xfId="0" applyNumberFormat="1" applyFont="1" applyFill="1" applyBorder="1" applyAlignment="1">
      <alignment wrapText="1"/>
    </xf>
    <xf numFmtId="0" fontId="3" fillId="0" borderId="23" xfId="0" applyFont="1" applyBorder="1" applyAlignment="1">
      <alignment horizontal="left"/>
    </xf>
    <xf numFmtId="0" fontId="4" fillId="0" borderId="19" xfId="1" applyNumberFormat="1" applyFont="1" applyBorder="1" applyAlignment="1" applyProtection="1">
      <protection locked="0"/>
    </xf>
    <xf numFmtId="0" fontId="4" fillId="0" borderId="0" xfId="1" applyNumberFormat="1" applyFont="1" applyAlignment="1" applyProtection="1">
      <protection locked="0"/>
    </xf>
    <xf numFmtId="0" fontId="6" fillId="0" borderId="1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Continuous"/>
    </xf>
    <xf numFmtId="0" fontId="5" fillId="0" borderId="2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3" xfId="1" applyNumberFormat="1" applyFont="1" applyFill="1" applyBorder="1" applyAlignment="1"/>
    <xf numFmtId="0" fontId="5" fillId="0" borderId="0" xfId="1" applyNumberFormat="1" applyFont="1" applyFill="1" applyAlignment="1">
      <alignment horizontal="centerContinuous"/>
    </xf>
    <xf numFmtId="0" fontId="6" fillId="0" borderId="4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/>
    <xf numFmtId="0" fontId="5" fillId="0" borderId="6" xfId="1" applyNumberFormat="1" applyFont="1" applyFill="1" applyBorder="1" applyAlignment="1"/>
    <xf numFmtId="0" fontId="6" fillId="0" borderId="4" xfId="1" applyNumberFormat="1" applyFont="1" applyFill="1" applyBorder="1" applyAlignment="1"/>
    <xf numFmtId="0" fontId="6" fillId="0" borderId="7" xfId="1" applyNumberFormat="1" applyFont="1" applyFill="1" applyBorder="1" applyAlignment="1"/>
    <xf numFmtId="0" fontId="5" fillId="0" borderId="4" xfId="1" applyNumberFormat="1" applyFont="1" applyFill="1" applyBorder="1" applyAlignment="1"/>
    <xf numFmtId="0" fontId="5" fillId="0" borderId="7" xfId="1" applyNumberFormat="1" applyFont="1" applyFill="1" applyBorder="1" applyAlignment="1"/>
    <xf numFmtId="0" fontId="5" fillId="0" borderId="8" xfId="1" applyNumberFormat="1" applyFont="1" applyFill="1" applyBorder="1" applyAlignment="1"/>
    <xf numFmtId="0" fontId="5" fillId="0" borderId="8" xfId="1" applyNumberFormat="1" applyFont="1" applyFill="1" applyBorder="1" applyAlignment="1">
      <alignment horizontal="centerContinuous"/>
    </xf>
    <xf numFmtId="0" fontId="6" fillId="0" borderId="1" xfId="1" applyNumberFormat="1" applyFont="1" applyFill="1" applyBorder="1" applyAlignment="1"/>
    <xf numFmtId="0" fontId="5" fillId="0" borderId="9" xfId="1" applyNumberFormat="1" applyFont="1" applyFill="1" applyBorder="1" applyAlignment="1"/>
    <xf numFmtId="0" fontId="5" fillId="0" borderId="1" xfId="1" applyNumberFormat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0" fontId="6" fillId="0" borderId="13" xfId="1" applyNumberFormat="1" applyFont="1" applyFill="1" applyBorder="1" applyAlignment="1"/>
    <xf numFmtId="0" fontId="6" fillId="0" borderId="12" xfId="1" applyNumberFormat="1" applyFont="1" applyFill="1" applyBorder="1" applyAlignment="1"/>
    <xf numFmtId="0" fontId="6" fillId="0" borderId="18" xfId="1" applyNumberFormat="1" applyFont="1" applyFill="1" applyBorder="1" applyAlignment="1"/>
    <xf numFmtId="0" fontId="5" fillId="0" borderId="20" xfId="1" applyNumberFormat="1" applyFont="1" applyFill="1" applyBorder="1" applyAlignment="1"/>
    <xf numFmtId="0" fontId="5" fillId="0" borderId="19" xfId="1" applyNumberFormat="1" applyFont="1" applyFill="1" applyBorder="1" applyAlignment="1"/>
    <xf numFmtId="0" fontId="6" fillId="0" borderId="13" xfId="1" applyNumberFormat="1" applyFont="1" applyFill="1" applyBorder="1" applyAlignment="1">
      <alignment horizontal="center"/>
    </xf>
    <xf numFmtId="0" fontId="5" fillId="0" borderId="2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64" fontId="3" fillId="0" borderId="23" xfId="0" applyNumberFormat="1" applyFont="1" applyBorder="1"/>
    <xf numFmtId="0" fontId="3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 wrapText="1"/>
    </xf>
    <xf numFmtId="164" fontId="2" fillId="0" borderId="17" xfId="0" applyNumberFormat="1" applyFont="1" applyFill="1" applyBorder="1" applyAlignment="1">
      <alignment wrapText="1"/>
    </xf>
    <xf numFmtId="164" fontId="3" fillId="0" borderId="0" xfId="0" applyNumberFormat="1" applyFont="1" applyAlignment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6" fillId="0" borderId="15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0" fillId="0" borderId="0" xfId="0"/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6" fillId="0" borderId="15" xfId="1" applyNumberFormat="1" applyFont="1" applyFill="1" applyBorder="1" applyAlignment="1">
      <alignment horizontal="center"/>
    </xf>
    <xf numFmtId="0" fontId="6" fillId="0" borderId="14" xfId="1" applyNumberFormat="1" applyFont="1" applyFill="1" applyBorder="1" applyAlignment="1">
      <alignment horizontal="center"/>
    </xf>
    <xf numFmtId="0" fontId="6" fillId="0" borderId="22" xfId="1" applyNumberFormat="1" applyFont="1" applyFill="1" applyBorder="1" applyAlignment="1">
      <alignment horizontal="center"/>
    </xf>
    <xf numFmtId="0" fontId="6" fillId="0" borderId="16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Normal="100" workbookViewId="0"/>
  </sheetViews>
  <sheetFormatPr defaultRowHeight="15"/>
  <cols>
    <col min="1" max="1" width="29.140625" style="1" customWidth="1"/>
    <col min="2" max="2" width="11.7109375" bestFit="1" customWidth="1"/>
    <col min="3" max="3" width="9.28515625" bestFit="1" customWidth="1"/>
    <col min="4" max="4" width="15.42578125" bestFit="1" customWidth="1"/>
    <col min="5" max="5" width="9.28515625" bestFit="1" customWidth="1"/>
    <col min="6" max="6" width="10.42578125" bestFit="1" customWidth="1"/>
    <col min="7" max="7" width="9.5703125" bestFit="1" customWidth="1"/>
    <col min="8" max="8" width="9.28515625" bestFit="1" customWidth="1"/>
    <col min="9" max="9" width="14.42578125" bestFit="1" customWidth="1"/>
    <col min="10" max="10" width="10.85546875" bestFit="1" customWidth="1"/>
    <col min="11" max="11" width="11.7109375" bestFit="1" customWidth="1"/>
    <col min="12" max="12" width="11.140625" bestFit="1" customWidth="1"/>
  </cols>
  <sheetData>
    <row r="1" spans="1:13">
      <c r="A1" s="3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A2" s="36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ht="15.75" thickTop="1">
      <c r="A4" s="30"/>
      <c r="B4" s="105" t="s">
        <v>21</v>
      </c>
      <c r="C4" s="106"/>
      <c r="D4" s="103" t="s">
        <v>22</v>
      </c>
      <c r="E4" s="104"/>
      <c r="F4" s="106"/>
      <c r="G4" s="103" t="s">
        <v>23</v>
      </c>
      <c r="H4" s="106"/>
      <c r="I4" s="91" t="s">
        <v>81</v>
      </c>
      <c r="J4" s="103" t="s">
        <v>24</v>
      </c>
      <c r="K4" s="104"/>
    </row>
    <row r="5" spans="1:13">
      <c r="A5" s="5"/>
      <c r="B5" s="27"/>
      <c r="C5" s="9"/>
      <c r="D5" s="6"/>
      <c r="E5" s="10"/>
      <c r="F5" s="11"/>
      <c r="G5" s="6"/>
      <c r="H5" s="12"/>
      <c r="I5" s="13" t="s">
        <v>25</v>
      </c>
      <c r="J5" s="14"/>
      <c r="K5" s="8"/>
    </row>
    <row r="6" spans="1:13">
      <c r="A6" s="5"/>
      <c r="B6" s="28"/>
      <c r="C6" s="15"/>
      <c r="D6" s="13" t="s">
        <v>25</v>
      </c>
      <c r="E6" s="16"/>
      <c r="F6" s="17"/>
      <c r="G6" s="18"/>
      <c r="H6" s="19"/>
      <c r="I6" s="7" t="s">
        <v>26</v>
      </c>
      <c r="J6" s="20"/>
      <c r="K6" s="21"/>
    </row>
    <row r="7" spans="1:13" ht="15" customHeight="1">
      <c r="A7" s="31"/>
      <c r="B7" s="29"/>
      <c r="C7" s="7" t="s">
        <v>27</v>
      </c>
      <c r="D7" s="7" t="s">
        <v>26</v>
      </c>
      <c r="E7" s="22"/>
      <c r="F7" s="22"/>
      <c r="G7" s="7"/>
      <c r="H7" s="7" t="s">
        <v>27</v>
      </c>
      <c r="I7" s="7" t="s">
        <v>28</v>
      </c>
      <c r="J7" s="23"/>
      <c r="K7" s="23"/>
    </row>
    <row r="8" spans="1:13">
      <c r="A8" s="5"/>
      <c r="B8" s="29"/>
      <c r="C8" s="7" t="s">
        <v>29</v>
      </c>
      <c r="D8" s="7" t="s">
        <v>30</v>
      </c>
      <c r="E8" s="22"/>
      <c r="F8" s="22"/>
      <c r="G8" s="7" t="s">
        <v>31</v>
      </c>
      <c r="H8" s="7" t="s">
        <v>29</v>
      </c>
      <c r="I8" s="7" t="s">
        <v>32</v>
      </c>
      <c r="J8" s="7" t="s">
        <v>33</v>
      </c>
      <c r="K8" s="24" t="s">
        <v>34</v>
      </c>
    </row>
    <row r="9" spans="1:13">
      <c r="A9" s="33" t="s">
        <v>35</v>
      </c>
      <c r="B9" s="32" t="s">
        <v>36</v>
      </c>
      <c r="C9" s="26" t="s">
        <v>37</v>
      </c>
      <c r="D9" s="26" t="s">
        <v>38</v>
      </c>
      <c r="E9" s="26" t="s">
        <v>39</v>
      </c>
      <c r="F9" s="26" t="s">
        <v>40</v>
      </c>
      <c r="G9" s="26" t="s">
        <v>41</v>
      </c>
      <c r="H9" s="26" t="s">
        <v>37</v>
      </c>
      <c r="I9" s="26" t="s">
        <v>42</v>
      </c>
      <c r="J9" s="25" t="s">
        <v>43</v>
      </c>
      <c r="K9" s="26" t="s">
        <v>43</v>
      </c>
    </row>
    <row r="10" spans="1:13" ht="23.25">
      <c r="A10" s="40" t="s">
        <v>45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3">
      <c r="A11" s="93" t="s">
        <v>13</v>
      </c>
      <c r="B11" s="92">
        <v>12092359.960000001</v>
      </c>
      <c r="C11" s="92">
        <v>0</v>
      </c>
      <c r="D11" s="92">
        <v>681688</v>
      </c>
      <c r="E11" s="92">
        <v>0</v>
      </c>
      <c r="F11" s="92">
        <v>94033</v>
      </c>
      <c r="G11" s="92">
        <v>288809.12</v>
      </c>
      <c r="H11" s="92">
        <v>0</v>
      </c>
      <c r="I11" s="92">
        <v>76876</v>
      </c>
      <c r="J11" s="92">
        <v>8681657.9100000001</v>
      </c>
      <c r="K11" s="92">
        <v>13233766.08</v>
      </c>
      <c r="L11" s="2"/>
      <c r="M11" s="2"/>
    </row>
    <row r="12" spans="1:13">
      <c r="A12" s="93" t="s">
        <v>14</v>
      </c>
      <c r="B12" s="92">
        <v>22978351</v>
      </c>
      <c r="C12" s="92">
        <v>0</v>
      </c>
      <c r="D12" s="92">
        <v>2362107</v>
      </c>
      <c r="E12" s="92">
        <v>0</v>
      </c>
      <c r="F12" s="92">
        <v>658889</v>
      </c>
      <c r="G12" s="92">
        <v>658473</v>
      </c>
      <c r="H12" s="92">
        <v>0</v>
      </c>
      <c r="I12" s="92">
        <v>505400</v>
      </c>
      <c r="J12" s="92">
        <v>13646453</v>
      </c>
      <c r="K12" s="92">
        <v>27163220</v>
      </c>
      <c r="L12" s="2"/>
      <c r="M12" s="2"/>
    </row>
    <row r="13" spans="1:13">
      <c r="A13" s="93" t="s">
        <v>15</v>
      </c>
      <c r="B13" s="92">
        <v>35944589</v>
      </c>
      <c r="C13" s="92">
        <v>0</v>
      </c>
      <c r="D13" s="92">
        <v>4044469</v>
      </c>
      <c r="E13" s="92">
        <v>0</v>
      </c>
      <c r="F13" s="92">
        <v>1082509</v>
      </c>
      <c r="G13" s="92">
        <v>1500327</v>
      </c>
      <c r="H13" s="92">
        <v>0</v>
      </c>
      <c r="I13" s="92">
        <v>1495375</v>
      </c>
      <c r="J13" s="92">
        <v>25211099</v>
      </c>
      <c r="K13" s="92">
        <v>44067269</v>
      </c>
      <c r="L13" s="2"/>
      <c r="M13" s="2"/>
    </row>
    <row r="14" spans="1:13">
      <c r="A14" s="93" t="s">
        <v>16</v>
      </c>
      <c r="B14" s="92">
        <v>122815012.72</v>
      </c>
      <c r="C14" s="92">
        <v>118877.5</v>
      </c>
      <c r="D14" s="92">
        <v>30146252.260000002</v>
      </c>
      <c r="E14" s="92">
        <v>0</v>
      </c>
      <c r="F14" s="92">
        <v>7900892.4800000004</v>
      </c>
      <c r="G14" s="92">
        <v>5814790.7199999997</v>
      </c>
      <c r="H14" s="92">
        <v>1000</v>
      </c>
      <c r="I14" s="92">
        <v>8153324.7400000002</v>
      </c>
      <c r="J14" s="92">
        <v>63374911.920000002</v>
      </c>
      <c r="K14" s="92">
        <v>174830272.90000001</v>
      </c>
      <c r="L14" s="2"/>
      <c r="M14" s="2"/>
    </row>
    <row r="15" spans="1:13">
      <c r="A15" s="93" t="s">
        <v>75</v>
      </c>
      <c r="B15" s="92">
        <v>40114352</v>
      </c>
      <c r="C15" s="92">
        <v>0</v>
      </c>
      <c r="D15" s="92">
        <v>32071496</v>
      </c>
      <c r="E15" s="92">
        <v>614332</v>
      </c>
      <c r="F15" s="92">
        <v>13149790</v>
      </c>
      <c r="G15" s="92">
        <v>3775600</v>
      </c>
      <c r="H15" s="92">
        <v>0</v>
      </c>
      <c r="I15" s="92">
        <v>12476379</v>
      </c>
      <c r="J15" s="92">
        <v>21418141</v>
      </c>
      <c r="K15" s="92">
        <v>102201949</v>
      </c>
      <c r="L15" s="2"/>
      <c r="M15" s="2"/>
    </row>
    <row r="16" spans="1:13">
      <c r="A16" s="93" t="s">
        <v>17</v>
      </c>
      <c r="B16" s="92">
        <v>33424335.949999999</v>
      </c>
      <c r="C16" s="92">
        <v>0</v>
      </c>
      <c r="D16" s="92">
        <v>6684705.2300000004</v>
      </c>
      <c r="E16" s="92">
        <v>0</v>
      </c>
      <c r="F16" s="92">
        <v>1111232.2</v>
      </c>
      <c r="G16" s="92">
        <v>2431113.4</v>
      </c>
      <c r="H16" s="92">
        <v>0</v>
      </c>
      <c r="I16" s="92">
        <v>1926232.02</v>
      </c>
      <c r="J16" s="92">
        <v>22528316.079999998</v>
      </c>
      <c r="K16" s="92">
        <v>45577618.799999997</v>
      </c>
      <c r="L16" s="2"/>
      <c r="M16" s="2"/>
    </row>
    <row r="17" spans="1:13">
      <c r="A17" s="93" t="s">
        <v>18</v>
      </c>
      <c r="B17" s="92">
        <v>42110275.490000002</v>
      </c>
      <c r="C17" s="92">
        <v>0</v>
      </c>
      <c r="D17" s="92">
        <v>19084968.25</v>
      </c>
      <c r="E17" s="92">
        <v>0</v>
      </c>
      <c r="F17" s="92">
        <v>2885399.06</v>
      </c>
      <c r="G17" s="92">
        <v>1859766.22</v>
      </c>
      <c r="H17" s="92">
        <v>1000</v>
      </c>
      <c r="I17" s="92">
        <v>2700337.1</v>
      </c>
      <c r="J17" s="92">
        <v>23923178.420000002</v>
      </c>
      <c r="K17" s="92">
        <v>68640746.120000005</v>
      </c>
      <c r="L17" s="2"/>
      <c r="M17" s="2"/>
    </row>
    <row r="18" spans="1:13">
      <c r="A18" s="93" t="s">
        <v>19</v>
      </c>
      <c r="B18" s="92">
        <v>64571664</v>
      </c>
      <c r="C18" s="92">
        <v>0</v>
      </c>
      <c r="D18" s="92">
        <v>20141620</v>
      </c>
      <c r="E18" s="92">
        <v>0</v>
      </c>
      <c r="F18" s="92">
        <v>3236477</v>
      </c>
      <c r="G18" s="92">
        <v>3315956</v>
      </c>
      <c r="H18" s="92">
        <v>0</v>
      </c>
      <c r="I18" s="92">
        <v>12397512</v>
      </c>
      <c r="J18" s="92">
        <v>37059167</v>
      </c>
      <c r="K18" s="92">
        <v>103663228</v>
      </c>
      <c r="L18" s="2"/>
      <c r="M18" s="2"/>
    </row>
    <row r="19" spans="1:13">
      <c r="A19" s="93" t="s">
        <v>20</v>
      </c>
      <c r="B19" s="92">
        <v>25065814</v>
      </c>
      <c r="C19" s="92">
        <v>151263</v>
      </c>
      <c r="D19" s="92">
        <v>24863250</v>
      </c>
      <c r="E19" s="92">
        <v>197639</v>
      </c>
      <c r="F19" s="92">
        <v>2262287</v>
      </c>
      <c r="G19" s="92">
        <v>3508080</v>
      </c>
      <c r="H19" s="92">
        <v>0</v>
      </c>
      <c r="I19" s="92">
        <v>3690507</v>
      </c>
      <c r="J19" s="92">
        <v>16214833</v>
      </c>
      <c r="K19" s="92">
        <v>59587577</v>
      </c>
      <c r="L19" s="2"/>
      <c r="M19" s="2"/>
    </row>
    <row r="20" spans="1:13">
      <c r="A20" s="93" t="s">
        <v>76</v>
      </c>
      <c r="B20" s="92">
        <v>83033921</v>
      </c>
      <c r="C20" s="92">
        <v>0</v>
      </c>
      <c r="D20" s="92">
        <v>13703206</v>
      </c>
      <c r="E20" s="92">
        <v>0</v>
      </c>
      <c r="F20" s="92">
        <v>3269716</v>
      </c>
      <c r="G20" s="92">
        <v>4563169</v>
      </c>
      <c r="H20" s="92">
        <v>0</v>
      </c>
      <c r="I20" s="92">
        <v>9060007</v>
      </c>
      <c r="J20" s="92">
        <v>47256927</v>
      </c>
      <c r="K20" s="92">
        <v>113630019</v>
      </c>
      <c r="L20" s="2"/>
      <c r="M20" s="2"/>
    </row>
    <row r="21" spans="1:13">
      <c r="A21" s="93" t="s">
        <v>77</v>
      </c>
      <c r="B21" s="92">
        <v>226389282.53999999</v>
      </c>
      <c r="C21" s="92">
        <v>1160714</v>
      </c>
      <c r="D21" s="92">
        <v>121011161.27</v>
      </c>
      <c r="E21" s="92">
        <v>345552</v>
      </c>
      <c r="F21" s="92">
        <v>56209305</v>
      </c>
      <c r="G21" s="92">
        <v>10509558.08</v>
      </c>
      <c r="H21" s="92">
        <v>0</v>
      </c>
      <c r="I21" s="92">
        <v>30394342.32</v>
      </c>
      <c r="J21" s="92">
        <v>90674676.159999996</v>
      </c>
      <c r="K21" s="92">
        <v>444859201.19999999</v>
      </c>
      <c r="L21" s="2"/>
      <c r="M21" s="2"/>
    </row>
    <row r="22" spans="1:13">
      <c r="A22" s="93" t="s">
        <v>78</v>
      </c>
      <c r="B22" s="92">
        <v>147384318.38</v>
      </c>
      <c r="C22" s="92">
        <v>369901.99</v>
      </c>
      <c r="D22" s="92">
        <v>32068682.420000002</v>
      </c>
      <c r="E22" s="92">
        <v>434941</v>
      </c>
      <c r="F22" s="92">
        <v>9254690.5399999991</v>
      </c>
      <c r="G22" s="92">
        <v>2990169.6</v>
      </c>
      <c r="H22" s="92">
        <v>0</v>
      </c>
      <c r="I22" s="92">
        <v>10105880.640000001</v>
      </c>
      <c r="J22" s="92">
        <v>45179249.149999999</v>
      </c>
      <c r="K22" s="92">
        <v>202238682.59999999</v>
      </c>
      <c r="L22" s="2"/>
      <c r="M22" s="2"/>
    </row>
    <row r="23" spans="1:13">
      <c r="A23" s="93" t="s">
        <v>79</v>
      </c>
      <c r="B23" s="92">
        <v>96748782.579999998</v>
      </c>
      <c r="C23" s="92">
        <v>118714</v>
      </c>
      <c r="D23" s="92">
        <v>25946893.18</v>
      </c>
      <c r="E23" s="92">
        <v>0</v>
      </c>
      <c r="F23" s="92">
        <v>7091458</v>
      </c>
      <c r="G23" s="92">
        <v>2460363.7999999998</v>
      </c>
      <c r="H23" s="92">
        <v>1000</v>
      </c>
      <c r="I23" s="92">
        <v>6520440.5300000003</v>
      </c>
      <c r="J23" s="92">
        <v>44894300.299999997</v>
      </c>
      <c r="K23" s="92">
        <v>138767939.09999999</v>
      </c>
      <c r="L23" s="2"/>
      <c r="M23" s="2"/>
    </row>
    <row r="24" spans="1:13">
      <c r="A24" s="94" t="s">
        <v>47</v>
      </c>
      <c r="B24" s="92">
        <f>SUM(B11:B23)</f>
        <v>952673058.62</v>
      </c>
      <c r="C24" s="92">
        <f t="shared" ref="C24:K24" si="0">SUM(C11:C23)</f>
        <v>1919470.49</v>
      </c>
      <c r="D24" s="92">
        <f t="shared" si="0"/>
        <v>332810498.61000001</v>
      </c>
      <c r="E24" s="92">
        <f t="shared" si="0"/>
        <v>1592464</v>
      </c>
      <c r="F24" s="92">
        <f t="shared" si="0"/>
        <v>108206678.28</v>
      </c>
      <c r="G24" s="92">
        <f t="shared" si="0"/>
        <v>43676175.939999998</v>
      </c>
      <c r="H24" s="92">
        <f t="shared" si="0"/>
        <v>3000</v>
      </c>
      <c r="I24" s="92">
        <f t="shared" si="0"/>
        <v>99502613.350000009</v>
      </c>
      <c r="J24" s="92">
        <f t="shared" si="0"/>
        <v>460062909.94</v>
      </c>
      <c r="K24" s="92">
        <f t="shared" si="0"/>
        <v>1538461488.8</v>
      </c>
      <c r="L24" s="2"/>
      <c r="M24" s="2"/>
    </row>
    <row r="25" spans="1:1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3" ht="23.25">
      <c r="A26" s="47" t="s">
        <v>46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3">
      <c r="A27" s="98" t="s">
        <v>1</v>
      </c>
      <c r="B27" s="97">
        <v>14517231</v>
      </c>
      <c r="C27" s="97">
        <v>98801</v>
      </c>
      <c r="D27" s="97">
        <v>1322046</v>
      </c>
      <c r="E27" s="97">
        <v>0</v>
      </c>
      <c r="F27" s="97">
        <v>89516</v>
      </c>
      <c r="G27" s="97">
        <v>1527071.27</v>
      </c>
      <c r="H27" s="97">
        <v>0</v>
      </c>
      <c r="I27" s="97">
        <v>538168</v>
      </c>
      <c r="J27" s="97">
        <v>11525761</v>
      </c>
      <c r="K27" s="97">
        <v>17994032.27</v>
      </c>
      <c r="L27" s="2"/>
      <c r="M27" s="2"/>
    </row>
    <row r="28" spans="1:13">
      <c r="A28" s="98" t="s">
        <v>2</v>
      </c>
      <c r="B28" s="97">
        <v>13960368.380000001</v>
      </c>
      <c r="C28" s="97">
        <v>0</v>
      </c>
      <c r="D28" s="97">
        <v>268978.08</v>
      </c>
      <c r="E28" s="97">
        <v>0</v>
      </c>
      <c r="F28" s="97">
        <v>81770.52</v>
      </c>
      <c r="G28" s="97">
        <v>1401845.79</v>
      </c>
      <c r="H28" s="97">
        <v>0</v>
      </c>
      <c r="I28" s="97">
        <v>263455.84000000003</v>
      </c>
      <c r="J28" s="97">
        <v>10199686.970000001</v>
      </c>
      <c r="K28" s="97">
        <v>15976418.609999999</v>
      </c>
      <c r="L28" s="2"/>
      <c r="M28" s="2"/>
    </row>
    <row r="29" spans="1:13">
      <c r="A29" s="98" t="s">
        <v>3</v>
      </c>
      <c r="B29" s="97">
        <v>17488006</v>
      </c>
      <c r="C29" s="97">
        <v>0</v>
      </c>
      <c r="D29" s="97">
        <v>981351</v>
      </c>
      <c r="E29" s="97">
        <v>0</v>
      </c>
      <c r="F29" s="97">
        <v>178880</v>
      </c>
      <c r="G29" s="97">
        <v>1755271</v>
      </c>
      <c r="H29" s="97">
        <v>0</v>
      </c>
      <c r="I29" s="97">
        <v>263509</v>
      </c>
      <c r="J29" s="97">
        <v>13388531</v>
      </c>
      <c r="K29" s="97">
        <v>20667017</v>
      </c>
      <c r="L29" s="2"/>
      <c r="M29" s="2"/>
    </row>
    <row r="30" spans="1:13">
      <c r="A30" s="98" t="s">
        <v>80</v>
      </c>
      <c r="B30" s="97">
        <v>43973575.289999999</v>
      </c>
      <c r="C30" s="97">
        <v>0</v>
      </c>
      <c r="D30" s="97">
        <v>1420275.29</v>
      </c>
      <c r="E30" s="97">
        <v>0</v>
      </c>
      <c r="F30" s="97">
        <v>123085.32</v>
      </c>
      <c r="G30" s="97">
        <v>6237950.3899999997</v>
      </c>
      <c r="H30" s="97">
        <v>0</v>
      </c>
      <c r="I30" s="97">
        <v>1989248.37</v>
      </c>
      <c r="J30" s="97">
        <v>37623315.43</v>
      </c>
      <c r="K30" s="97">
        <v>53744134.659999996</v>
      </c>
      <c r="L30" s="2"/>
      <c r="M30" s="2"/>
    </row>
    <row r="31" spans="1:13">
      <c r="A31" s="98" t="s">
        <v>4</v>
      </c>
      <c r="B31" s="97">
        <v>14334542</v>
      </c>
      <c r="C31" s="97">
        <v>0</v>
      </c>
      <c r="D31" s="97">
        <v>1384130</v>
      </c>
      <c r="E31" s="97">
        <v>0</v>
      </c>
      <c r="F31" s="97">
        <v>0</v>
      </c>
      <c r="G31" s="97">
        <v>1441069</v>
      </c>
      <c r="H31" s="97">
        <v>0</v>
      </c>
      <c r="I31" s="97">
        <v>283433</v>
      </c>
      <c r="J31" s="97">
        <v>11522117</v>
      </c>
      <c r="K31" s="97">
        <v>17443174</v>
      </c>
      <c r="L31" s="2"/>
      <c r="M31" s="2"/>
    </row>
    <row r="32" spans="1:13">
      <c r="A32" s="98" t="s">
        <v>5</v>
      </c>
      <c r="B32" s="97">
        <v>8891402.2599999998</v>
      </c>
      <c r="C32" s="97">
        <v>0</v>
      </c>
      <c r="D32" s="97">
        <v>619723.65</v>
      </c>
      <c r="E32" s="97">
        <v>0</v>
      </c>
      <c r="F32" s="97">
        <v>382192.49</v>
      </c>
      <c r="G32" s="97">
        <v>819884.14</v>
      </c>
      <c r="H32" s="97">
        <v>0</v>
      </c>
      <c r="I32" s="97">
        <v>326092.15999999997</v>
      </c>
      <c r="J32" s="97">
        <v>7211907.1100000003</v>
      </c>
      <c r="K32" s="97">
        <v>11039294.699999999</v>
      </c>
      <c r="L32" s="2"/>
      <c r="M32" s="2"/>
    </row>
    <row r="33" spans="1:13">
      <c r="A33" s="98" t="s">
        <v>6</v>
      </c>
      <c r="B33" s="97">
        <v>21171380</v>
      </c>
      <c r="C33" s="97">
        <v>0</v>
      </c>
      <c r="D33" s="97">
        <v>565363</v>
      </c>
      <c r="E33" s="97">
        <v>0</v>
      </c>
      <c r="F33" s="97">
        <v>0</v>
      </c>
      <c r="G33" s="97">
        <v>2607687</v>
      </c>
      <c r="H33" s="97">
        <v>0</v>
      </c>
      <c r="I33" s="97">
        <v>733453</v>
      </c>
      <c r="J33" s="97">
        <v>15822183</v>
      </c>
      <c r="K33" s="97">
        <v>25077883</v>
      </c>
      <c r="L33" s="2"/>
      <c r="M33" s="2"/>
    </row>
    <row r="34" spans="1:13">
      <c r="A34" s="98" t="s">
        <v>7</v>
      </c>
      <c r="B34" s="97">
        <v>6997483</v>
      </c>
      <c r="C34" s="97">
        <v>0</v>
      </c>
      <c r="D34" s="97">
        <v>415006</v>
      </c>
      <c r="E34" s="97">
        <v>0</v>
      </c>
      <c r="F34" s="97">
        <v>0</v>
      </c>
      <c r="G34" s="97">
        <v>1007502</v>
      </c>
      <c r="H34" s="97">
        <v>0</v>
      </c>
      <c r="I34" s="97">
        <v>297089</v>
      </c>
      <c r="J34" s="97">
        <v>5306446</v>
      </c>
      <c r="K34" s="97">
        <v>8717080</v>
      </c>
      <c r="L34" s="2"/>
      <c r="M34" s="2"/>
    </row>
    <row r="35" spans="1:13">
      <c r="A35" s="98" t="s">
        <v>8</v>
      </c>
      <c r="B35" s="97">
        <v>73191985</v>
      </c>
      <c r="C35" s="97">
        <v>0</v>
      </c>
      <c r="D35" s="97">
        <v>710682</v>
      </c>
      <c r="E35" s="97">
        <v>0</v>
      </c>
      <c r="F35" s="97">
        <v>0</v>
      </c>
      <c r="G35" s="97">
        <v>6181912</v>
      </c>
      <c r="H35" s="97">
        <v>0</v>
      </c>
      <c r="I35" s="97">
        <v>381538</v>
      </c>
      <c r="J35" s="97">
        <v>56666861</v>
      </c>
      <c r="K35" s="97">
        <v>80466117</v>
      </c>
      <c r="L35" s="2"/>
      <c r="M35" s="2"/>
    </row>
    <row r="36" spans="1:13">
      <c r="A36" s="98" t="s">
        <v>9</v>
      </c>
      <c r="B36" s="97">
        <v>51508305.549999997</v>
      </c>
      <c r="C36" s="97">
        <v>0</v>
      </c>
      <c r="D36" s="97">
        <v>1261125.6000000001</v>
      </c>
      <c r="E36" s="97">
        <v>0</v>
      </c>
      <c r="F36" s="97">
        <v>771328.44</v>
      </c>
      <c r="G36" s="97">
        <v>3708515.17</v>
      </c>
      <c r="H36" s="97">
        <v>0</v>
      </c>
      <c r="I36" s="97">
        <v>0</v>
      </c>
      <c r="J36" s="97">
        <v>47157106.740000002</v>
      </c>
      <c r="K36" s="97">
        <v>57249274.759999998</v>
      </c>
      <c r="L36" s="2"/>
      <c r="M36" s="2"/>
    </row>
    <row r="37" spans="1:13">
      <c r="A37" s="98" t="s">
        <v>10</v>
      </c>
      <c r="B37" s="97">
        <v>10940489</v>
      </c>
      <c r="C37" s="97">
        <v>0</v>
      </c>
      <c r="D37" s="97">
        <v>415320</v>
      </c>
      <c r="E37" s="97">
        <v>0</v>
      </c>
      <c r="F37" s="97">
        <v>0</v>
      </c>
      <c r="G37" s="97">
        <v>3320852</v>
      </c>
      <c r="H37" s="97">
        <v>0</v>
      </c>
      <c r="I37" s="97">
        <v>178735</v>
      </c>
      <c r="J37" s="97">
        <v>8859502</v>
      </c>
      <c r="K37" s="97">
        <v>14855396</v>
      </c>
      <c r="L37" s="2"/>
      <c r="M37" s="2"/>
    </row>
    <row r="38" spans="1:13" s="95" customFormat="1">
      <c r="A38" s="98" t="s">
        <v>82</v>
      </c>
      <c r="B38" s="102">
        <v>23642892</v>
      </c>
      <c r="C38" s="102">
        <v>0</v>
      </c>
      <c r="D38" s="102">
        <v>999212</v>
      </c>
      <c r="E38" s="102">
        <v>0</v>
      </c>
      <c r="F38" s="102">
        <v>29229</v>
      </c>
      <c r="G38" s="102">
        <v>1759992</v>
      </c>
      <c r="H38" s="102">
        <v>0</v>
      </c>
      <c r="I38" s="102">
        <v>429420</v>
      </c>
      <c r="J38" s="102">
        <v>18225023</v>
      </c>
      <c r="K38" s="102">
        <v>26860745</v>
      </c>
      <c r="L38" s="2"/>
      <c r="M38" s="2"/>
    </row>
    <row r="39" spans="1:13">
      <c r="A39" s="98" t="s">
        <v>11</v>
      </c>
      <c r="B39" s="97">
        <v>6971388</v>
      </c>
      <c r="C39" s="97">
        <v>15094</v>
      </c>
      <c r="D39" s="97">
        <v>302758</v>
      </c>
      <c r="E39" s="97">
        <v>0</v>
      </c>
      <c r="F39" s="97">
        <v>0</v>
      </c>
      <c r="G39" s="97">
        <v>3835786</v>
      </c>
      <c r="H39" s="97">
        <v>0</v>
      </c>
      <c r="I39" s="97">
        <v>642980</v>
      </c>
      <c r="J39" s="97">
        <v>4614953</v>
      </c>
      <c r="K39" s="97">
        <v>11752912</v>
      </c>
      <c r="L39" s="2"/>
      <c r="M39" s="2"/>
    </row>
    <row r="40" spans="1:13">
      <c r="A40" s="98" t="s">
        <v>12</v>
      </c>
      <c r="B40" s="97">
        <v>20785109.57</v>
      </c>
      <c r="C40" s="97">
        <v>0</v>
      </c>
      <c r="D40" s="97">
        <v>1025361.18</v>
      </c>
      <c r="E40" s="97">
        <v>0</v>
      </c>
      <c r="F40" s="97">
        <v>0</v>
      </c>
      <c r="G40" s="97">
        <v>1027695.51</v>
      </c>
      <c r="H40" s="97">
        <v>0</v>
      </c>
      <c r="I40" s="97">
        <v>351263.08</v>
      </c>
      <c r="J40" s="97">
        <v>16625091.6</v>
      </c>
      <c r="K40" s="97">
        <v>23189429.34</v>
      </c>
      <c r="L40" s="2"/>
      <c r="M40" s="2"/>
    </row>
    <row r="41" spans="1:13">
      <c r="A41" s="45" t="s">
        <v>47</v>
      </c>
      <c r="B41" s="35">
        <f>SUM(B27:B40)</f>
        <v>328374157.05000001</v>
      </c>
      <c r="C41" s="96">
        <f t="shared" ref="C41:K41" si="1">SUM(C27:C40)</f>
        <v>113895</v>
      </c>
      <c r="D41" s="96">
        <f t="shared" si="1"/>
        <v>11691331.800000001</v>
      </c>
      <c r="E41" s="96">
        <f t="shared" si="1"/>
        <v>0</v>
      </c>
      <c r="F41" s="96">
        <f t="shared" si="1"/>
        <v>1656001.77</v>
      </c>
      <c r="G41" s="96">
        <f t="shared" si="1"/>
        <v>36633033.269999996</v>
      </c>
      <c r="H41" s="96">
        <f t="shared" si="1"/>
        <v>0</v>
      </c>
      <c r="I41" s="96">
        <f t="shared" si="1"/>
        <v>6678384.4500000002</v>
      </c>
      <c r="J41" s="96">
        <f t="shared" si="1"/>
        <v>264748484.84999999</v>
      </c>
      <c r="K41" s="96">
        <f t="shared" si="1"/>
        <v>385032908.33999997</v>
      </c>
      <c r="L41" s="2"/>
      <c r="M41" s="2"/>
    </row>
    <row r="42" spans="1:13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3" ht="15" customHeight="1" thickBot="1">
      <c r="A43" s="49" t="s">
        <v>44</v>
      </c>
      <c r="B43" s="50">
        <f>B24+B41</f>
        <v>1281047215.6700001</v>
      </c>
      <c r="C43" s="87">
        <f t="shared" ref="C43:K43" si="2">C24+C41</f>
        <v>2033365.49</v>
      </c>
      <c r="D43" s="87">
        <f t="shared" si="2"/>
        <v>344501830.41000003</v>
      </c>
      <c r="E43" s="87">
        <f t="shared" si="2"/>
        <v>1592464</v>
      </c>
      <c r="F43" s="87">
        <f t="shared" si="2"/>
        <v>109862680.05</v>
      </c>
      <c r="G43" s="87">
        <f t="shared" si="2"/>
        <v>80309209.209999993</v>
      </c>
      <c r="H43" s="87">
        <f t="shared" si="2"/>
        <v>3000</v>
      </c>
      <c r="I43" s="87">
        <f t="shared" si="2"/>
        <v>106180997.80000001</v>
      </c>
      <c r="J43" s="87">
        <f t="shared" si="2"/>
        <v>724811394.78999996</v>
      </c>
      <c r="K43" s="87">
        <f t="shared" si="2"/>
        <v>1923494397.1399999</v>
      </c>
      <c r="L43" s="2"/>
      <c r="M43" s="2"/>
    </row>
    <row r="44" spans="1:13" s="41" customFormat="1" ht="15" customHeight="1" thickTop="1">
      <c r="A44" s="82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3">
      <c r="A45" s="85" t="s">
        <v>71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3">
      <c r="A46" s="85" t="s">
        <v>72</v>
      </c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4">
    <mergeCell ref="J4:K4"/>
    <mergeCell ref="B4:C4"/>
    <mergeCell ref="D4:F4"/>
    <mergeCell ref="G4:H4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Normal="100" workbookViewId="0"/>
  </sheetViews>
  <sheetFormatPr defaultRowHeight="15"/>
  <cols>
    <col min="1" max="1" width="29.140625" style="43" customWidth="1"/>
    <col min="2" max="2" width="11.7109375" bestFit="1" customWidth="1"/>
    <col min="3" max="3" width="9.28515625" bestFit="1" customWidth="1"/>
    <col min="4" max="4" width="15.42578125" bestFit="1" customWidth="1"/>
    <col min="5" max="5" width="9.28515625" bestFit="1" customWidth="1"/>
    <col min="6" max="7" width="10.42578125" bestFit="1" customWidth="1"/>
    <col min="8" max="8" width="9.28515625" bestFit="1" customWidth="1"/>
    <col min="9" max="9" width="14.42578125" bestFit="1" customWidth="1"/>
    <col min="10" max="11" width="11.7109375" bestFit="1" customWidth="1"/>
  </cols>
  <sheetData>
    <row r="1" spans="1:11">
      <c r="A1" s="36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36" t="s">
        <v>74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 thickBot="1">
      <c r="A3" s="42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41" customFormat="1" ht="15.75" thickTop="1">
      <c r="A4" s="77"/>
      <c r="B4" s="105" t="s">
        <v>21</v>
      </c>
      <c r="C4" s="106"/>
      <c r="D4" s="103" t="s">
        <v>22</v>
      </c>
      <c r="E4" s="104"/>
      <c r="F4" s="106"/>
      <c r="G4" s="103" t="s">
        <v>23</v>
      </c>
      <c r="H4" s="106"/>
      <c r="I4" s="91" t="s">
        <v>81</v>
      </c>
      <c r="J4" s="103" t="s">
        <v>24</v>
      </c>
      <c r="K4" s="104"/>
    </row>
    <row r="5" spans="1:11" s="41" customFormat="1">
      <c r="A5" s="52"/>
      <c r="B5" s="74"/>
      <c r="C5" s="56"/>
      <c r="D5" s="53"/>
      <c r="E5" s="57"/>
      <c r="F5" s="58"/>
      <c r="G5" s="53"/>
      <c r="H5" s="59"/>
      <c r="I5" s="60" t="s">
        <v>25</v>
      </c>
      <c r="J5" s="61"/>
      <c r="K5" s="55"/>
    </row>
    <row r="6" spans="1:11" s="41" customFormat="1">
      <c r="A6" s="52"/>
      <c r="B6" s="75"/>
      <c r="C6" s="62"/>
      <c r="D6" s="60" t="s">
        <v>25</v>
      </c>
      <c r="E6" s="63"/>
      <c r="F6" s="64"/>
      <c r="G6" s="65"/>
      <c r="H6" s="66"/>
      <c r="I6" s="54" t="s">
        <v>26</v>
      </c>
      <c r="J6" s="67"/>
      <c r="K6" s="68"/>
    </row>
    <row r="7" spans="1:11" ht="15" customHeight="1">
      <c r="A7" s="78"/>
      <c r="B7" s="76"/>
      <c r="C7" s="54" t="s">
        <v>27</v>
      </c>
      <c r="D7" s="54" t="s">
        <v>26</v>
      </c>
      <c r="E7" s="69"/>
      <c r="F7" s="69"/>
      <c r="G7" s="54"/>
      <c r="H7" s="54" t="s">
        <v>27</v>
      </c>
      <c r="I7" s="54" t="s">
        <v>28</v>
      </c>
      <c r="J7" s="70"/>
      <c r="K7" s="70"/>
    </row>
    <row r="8" spans="1:11">
      <c r="A8" s="52"/>
      <c r="B8" s="76"/>
      <c r="C8" s="54" t="s">
        <v>29</v>
      </c>
      <c r="D8" s="54" t="s">
        <v>30</v>
      </c>
      <c r="E8" s="69"/>
      <c r="F8" s="69"/>
      <c r="G8" s="54" t="s">
        <v>31</v>
      </c>
      <c r="H8" s="54" t="s">
        <v>29</v>
      </c>
      <c r="I8" s="54" t="s">
        <v>32</v>
      </c>
      <c r="J8" s="54" t="s">
        <v>33</v>
      </c>
      <c r="K8" s="71" t="s">
        <v>34</v>
      </c>
    </row>
    <row r="9" spans="1:11">
      <c r="A9" s="80" t="s">
        <v>35</v>
      </c>
      <c r="B9" s="79" t="s">
        <v>36</v>
      </c>
      <c r="C9" s="73" t="s">
        <v>37</v>
      </c>
      <c r="D9" s="73" t="s">
        <v>38</v>
      </c>
      <c r="E9" s="73" t="s">
        <v>39</v>
      </c>
      <c r="F9" s="73" t="s">
        <v>40</v>
      </c>
      <c r="G9" s="73" t="s">
        <v>41</v>
      </c>
      <c r="H9" s="73" t="s">
        <v>37</v>
      </c>
      <c r="I9" s="73" t="s">
        <v>42</v>
      </c>
      <c r="J9" s="72" t="s">
        <v>43</v>
      </c>
      <c r="K9" s="73" t="s">
        <v>43</v>
      </c>
    </row>
    <row r="10" spans="1:11" s="41" customFormat="1" ht="23.25">
      <c r="A10" s="81" t="s">
        <v>45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>
      <c r="A11" s="99" t="s">
        <v>49</v>
      </c>
      <c r="B11" s="100">
        <v>18993955.670000002</v>
      </c>
      <c r="C11" s="100">
        <v>0</v>
      </c>
      <c r="D11" s="100">
        <v>11834693</v>
      </c>
      <c r="E11" s="100">
        <v>0</v>
      </c>
      <c r="F11" s="100">
        <v>89961</v>
      </c>
      <c r="G11" s="100">
        <v>679605.41</v>
      </c>
      <c r="H11" s="100">
        <v>0</v>
      </c>
      <c r="I11" s="100">
        <v>1259396</v>
      </c>
      <c r="J11" s="100">
        <v>8854912.4100000001</v>
      </c>
      <c r="K11" s="100">
        <v>32857611.079999998</v>
      </c>
    </row>
    <row r="12" spans="1:11">
      <c r="A12" s="99" t="s">
        <v>68</v>
      </c>
      <c r="B12" s="100">
        <v>24472295.280000001</v>
      </c>
      <c r="C12" s="100">
        <v>73600</v>
      </c>
      <c r="D12" s="100">
        <v>12623251</v>
      </c>
      <c r="E12" s="100">
        <v>0</v>
      </c>
      <c r="F12" s="100">
        <v>126114</v>
      </c>
      <c r="G12" s="100">
        <v>2258053</v>
      </c>
      <c r="H12" s="100">
        <v>0</v>
      </c>
      <c r="I12" s="100">
        <v>1800506</v>
      </c>
      <c r="J12" s="100">
        <v>15662835.279999999</v>
      </c>
      <c r="K12" s="100">
        <v>41280219.280000001</v>
      </c>
    </row>
    <row r="13" spans="1:11">
      <c r="A13" s="99" t="s">
        <v>83</v>
      </c>
      <c r="B13" s="100">
        <v>7368793</v>
      </c>
      <c r="C13" s="100">
        <v>1855980</v>
      </c>
      <c r="D13" s="100">
        <v>19736033</v>
      </c>
      <c r="E13" s="100">
        <v>0</v>
      </c>
      <c r="F13" s="100">
        <v>2480428</v>
      </c>
      <c r="G13" s="100">
        <v>1699175</v>
      </c>
      <c r="H13" s="100">
        <v>0</v>
      </c>
      <c r="I13" s="100">
        <v>719678</v>
      </c>
      <c r="J13" s="100">
        <v>30684574</v>
      </c>
      <c r="K13" s="100">
        <v>32004107</v>
      </c>
    </row>
    <row r="14" spans="1:11">
      <c r="A14" s="99" t="s">
        <v>50</v>
      </c>
      <c r="B14" s="100">
        <v>164781019.72999999</v>
      </c>
      <c r="C14" s="100">
        <v>18186</v>
      </c>
      <c r="D14" s="100">
        <v>8330710.96</v>
      </c>
      <c r="E14" s="100">
        <v>0</v>
      </c>
      <c r="F14" s="100">
        <v>0</v>
      </c>
      <c r="G14" s="100">
        <v>3921318</v>
      </c>
      <c r="H14" s="100">
        <v>0</v>
      </c>
      <c r="I14" s="100">
        <v>2033248</v>
      </c>
      <c r="J14" s="100">
        <v>87105870.790000007</v>
      </c>
      <c r="K14" s="100">
        <v>179066296.69999999</v>
      </c>
    </row>
    <row r="15" spans="1:11">
      <c r="A15" s="99" t="s">
        <v>51</v>
      </c>
      <c r="B15" s="100">
        <v>1911050</v>
      </c>
      <c r="C15" s="100">
        <v>14499</v>
      </c>
      <c r="D15" s="100">
        <v>2502864</v>
      </c>
      <c r="E15" s="100">
        <v>0</v>
      </c>
      <c r="F15" s="100">
        <v>312060</v>
      </c>
      <c r="G15" s="100">
        <v>73575</v>
      </c>
      <c r="H15" s="100">
        <v>0</v>
      </c>
      <c r="I15" s="100">
        <v>1237569</v>
      </c>
      <c r="J15" s="100">
        <v>2878495</v>
      </c>
      <c r="K15" s="100">
        <v>6037118</v>
      </c>
    </row>
    <row r="16" spans="1:11">
      <c r="A16" s="99" t="s">
        <v>52</v>
      </c>
      <c r="B16" s="100">
        <v>8636173</v>
      </c>
      <c r="C16" s="100">
        <v>0</v>
      </c>
      <c r="D16" s="100">
        <v>10294080</v>
      </c>
      <c r="E16" s="100">
        <v>12575</v>
      </c>
      <c r="F16" s="100">
        <v>356886</v>
      </c>
      <c r="G16" s="100">
        <v>559347</v>
      </c>
      <c r="H16" s="100">
        <v>0</v>
      </c>
      <c r="I16" s="100">
        <v>975031</v>
      </c>
      <c r="J16" s="100">
        <v>6116743</v>
      </c>
      <c r="K16" s="100">
        <v>20834092</v>
      </c>
    </row>
    <row r="17" spans="1:11">
      <c r="A17" s="99" t="s">
        <v>53</v>
      </c>
      <c r="B17" s="100">
        <v>33965542</v>
      </c>
      <c r="C17" s="100">
        <v>94095</v>
      </c>
      <c r="D17" s="100">
        <v>16829556</v>
      </c>
      <c r="E17" s="100">
        <v>0</v>
      </c>
      <c r="F17" s="100">
        <v>0</v>
      </c>
      <c r="G17" s="100">
        <v>3007538</v>
      </c>
      <c r="H17" s="100">
        <v>0</v>
      </c>
      <c r="I17" s="100">
        <v>1587772</v>
      </c>
      <c r="J17" s="100">
        <v>23960070</v>
      </c>
      <c r="K17" s="100">
        <v>55390408</v>
      </c>
    </row>
    <row r="18" spans="1:11">
      <c r="A18" s="99" t="s">
        <v>84</v>
      </c>
      <c r="B18" s="100">
        <v>22075998</v>
      </c>
      <c r="C18" s="100">
        <v>115188</v>
      </c>
      <c r="D18" s="100">
        <v>13266340</v>
      </c>
      <c r="E18" s="100">
        <v>9500</v>
      </c>
      <c r="F18" s="100">
        <v>2186</v>
      </c>
      <c r="G18" s="100">
        <v>88164</v>
      </c>
      <c r="H18" s="100">
        <v>0</v>
      </c>
      <c r="I18" s="100">
        <v>4511721</v>
      </c>
      <c r="J18" s="100">
        <v>16056427</v>
      </c>
      <c r="K18" s="100">
        <v>39953909</v>
      </c>
    </row>
    <row r="19" spans="1:11">
      <c r="A19" s="99" t="s">
        <v>54</v>
      </c>
      <c r="B19" s="100">
        <v>17740195.600000001</v>
      </c>
      <c r="C19" s="100">
        <v>17021.77</v>
      </c>
      <c r="D19" s="100">
        <v>8284150.4000000004</v>
      </c>
      <c r="E19" s="100">
        <v>0</v>
      </c>
      <c r="F19" s="100">
        <v>166474</v>
      </c>
      <c r="G19" s="100">
        <v>693815</v>
      </c>
      <c r="H19" s="100">
        <v>0</v>
      </c>
      <c r="I19" s="100">
        <v>1935675</v>
      </c>
      <c r="J19" s="100">
        <v>7877958.25</v>
      </c>
      <c r="K19" s="100">
        <v>28820310</v>
      </c>
    </row>
    <row r="20" spans="1:11">
      <c r="A20" s="99" t="s">
        <v>55</v>
      </c>
      <c r="B20" s="100">
        <v>7930380</v>
      </c>
      <c r="C20" s="100">
        <v>0</v>
      </c>
      <c r="D20" s="100">
        <v>4207460</v>
      </c>
      <c r="E20" s="100">
        <v>0</v>
      </c>
      <c r="F20" s="100">
        <v>0</v>
      </c>
      <c r="G20" s="100">
        <v>491568</v>
      </c>
      <c r="H20" s="100">
        <v>0</v>
      </c>
      <c r="I20" s="100">
        <v>553535</v>
      </c>
      <c r="J20" s="100">
        <v>4634561</v>
      </c>
      <c r="K20" s="100">
        <v>13182943</v>
      </c>
    </row>
    <row r="21" spans="1:11">
      <c r="A21" s="99" t="s">
        <v>56</v>
      </c>
      <c r="B21" s="100">
        <v>100351464</v>
      </c>
      <c r="C21" s="100">
        <v>412557</v>
      </c>
      <c r="D21" s="100">
        <v>39432015</v>
      </c>
      <c r="E21" s="100">
        <v>0</v>
      </c>
      <c r="F21" s="100">
        <v>13716742</v>
      </c>
      <c r="G21" s="100">
        <v>3943727</v>
      </c>
      <c r="H21" s="100">
        <v>0</v>
      </c>
      <c r="I21" s="100">
        <v>3336323</v>
      </c>
      <c r="J21" s="100">
        <v>63695449</v>
      </c>
      <c r="K21" s="100">
        <v>160780271</v>
      </c>
    </row>
    <row r="22" spans="1:11">
      <c r="A22" s="99" t="s">
        <v>85</v>
      </c>
      <c r="B22" s="100">
        <v>58675131.969999999</v>
      </c>
      <c r="C22" s="100">
        <v>122144</v>
      </c>
      <c r="D22" s="100">
        <v>22425450</v>
      </c>
      <c r="E22" s="100">
        <v>0</v>
      </c>
      <c r="F22" s="100">
        <v>571263</v>
      </c>
      <c r="G22" s="100">
        <v>1176683</v>
      </c>
      <c r="H22" s="100">
        <v>0</v>
      </c>
      <c r="I22" s="100">
        <v>3763830</v>
      </c>
      <c r="J22" s="100">
        <v>13435929</v>
      </c>
      <c r="K22" s="100">
        <v>86612357.969999999</v>
      </c>
    </row>
    <row r="23" spans="1:11">
      <c r="A23" s="99" t="s">
        <v>57</v>
      </c>
      <c r="B23" s="100">
        <v>27461149.140000001</v>
      </c>
      <c r="C23" s="100">
        <v>18347.41</v>
      </c>
      <c r="D23" s="100">
        <v>12326460.26</v>
      </c>
      <c r="E23" s="100">
        <v>0</v>
      </c>
      <c r="F23" s="100">
        <v>0</v>
      </c>
      <c r="G23" s="100">
        <v>817500.88</v>
      </c>
      <c r="H23" s="100">
        <v>0</v>
      </c>
      <c r="I23" s="100">
        <v>1596103.5</v>
      </c>
      <c r="J23" s="100">
        <v>8795864.3800000008</v>
      </c>
      <c r="K23" s="100">
        <v>42201213.780000001</v>
      </c>
    </row>
    <row r="24" spans="1:11">
      <c r="A24" s="99" t="s">
        <v>58</v>
      </c>
      <c r="B24" s="100">
        <v>13050532</v>
      </c>
      <c r="C24" s="100">
        <v>117833</v>
      </c>
      <c r="D24" s="100">
        <v>14315321</v>
      </c>
      <c r="E24" s="100">
        <v>0</v>
      </c>
      <c r="F24" s="100">
        <v>548158</v>
      </c>
      <c r="G24" s="100">
        <v>865311</v>
      </c>
      <c r="H24" s="100">
        <v>0</v>
      </c>
      <c r="I24" s="100">
        <v>728091</v>
      </c>
      <c r="J24" s="100">
        <v>10940855</v>
      </c>
      <c r="K24" s="100">
        <v>29507413</v>
      </c>
    </row>
    <row r="25" spans="1:11">
      <c r="A25" s="99" t="s">
        <v>59</v>
      </c>
      <c r="B25" s="100">
        <v>55249920</v>
      </c>
      <c r="C25" s="100">
        <v>0</v>
      </c>
      <c r="D25" s="100">
        <v>4948488</v>
      </c>
      <c r="E25" s="100">
        <v>0</v>
      </c>
      <c r="F25" s="100">
        <v>582900</v>
      </c>
      <c r="G25" s="100">
        <v>910337</v>
      </c>
      <c r="H25" s="100">
        <v>0</v>
      </c>
      <c r="I25" s="100">
        <v>15152864</v>
      </c>
      <c r="J25" s="100">
        <v>31740576</v>
      </c>
      <c r="K25" s="100">
        <v>76844509</v>
      </c>
    </row>
    <row r="26" spans="1:11">
      <c r="A26" s="99" t="s">
        <v>60</v>
      </c>
      <c r="B26" s="100">
        <v>22715045</v>
      </c>
      <c r="C26" s="100">
        <v>0</v>
      </c>
      <c r="D26" s="100">
        <v>22673020</v>
      </c>
      <c r="E26" s="100">
        <v>0</v>
      </c>
      <c r="F26" s="100">
        <v>217045</v>
      </c>
      <c r="G26" s="100">
        <v>941475</v>
      </c>
      <c r="H26" s="100">
        <v>0</v>
      </c>
      <c r="I26" s="100">
        <v>1787787</v>
      </c>
      <c r="J26" s="100">
        <v>8215556</v>
      </c>
      <c r="K26" s="100">
        <v>48334372</v>
      </c>
    </row>
    <row r="27" spans="1:11">
      <c r="A27" s="99" t="s">
        <v>86</v>
      </c>
      <c r="B27" s="100">
        <v>143109133.88</v>
      </c>
      <c r="C27" s="100">
        <v>0</v>
      </c>
      <c r="D27" s="100">
        <v>144746338.61000001</v>
      </c>
      <c r="E27" s="100">
        <v>539891</v>
      </c>
      <c r="F27" s="100">
        <v>17714144.59</v>
      </c>
      <c r="G27" s="100">
        <v>2890801.74</v>
      </c>
      <c r="H27" s="100">
        <v>0</v>
      </c>
      <c r="I27" s="100">
        <v>24015292.440000001</v>
      </c>
      <c r="J27" s="100">
        <v>62440607.310000002</v>
      </c>
      <c r="K27" s="100">
        <v>333015602.30000001</v>
      </c>
    </row>
    <row r="28" spans="1:11">
      <c r="A28" s="99" t="s">
        <v>61</v>
      </c>
      <c r="B28" s="100">
        <v>28140016</v>
      </c>
      <c r="C28" s="100">
        <v>0</v>
      </c>
      <c r="D28" s="100">
        <v>15973919</v>
      </c>
      <c r="E28" s="100">
        <v>0</v>
      </c>
      <c r="F28" s="100">
        <v>813269</v>
      </c>
      <c r="G28" s="100">
        <v>1877157</v>
      </c>
      <c r="H28" s="100">
        <v>0</v>
      </c>
      <c r="I28" s="100">
        <v>2866217</v>
      </c>
      <c r="J28" s="100">
        <v>14687711</v>
      </c>
      <c r="K28" s="100">
        <v>49670578</v>
      </c>
    </row>
    <row r="29" spans="1:11">
      <c r="A29" s="99" t="s">
        <v>62</v>
      </c>
      <c r="B29" s="100">
        <v>5671414</v>
      </c>
      <c r="C29" s="100">
        <v>37930</v>
      </c>
      <c r="D29" s="100">
        <v>8861869</v>
      </c>
      <c r="E29" s="100">
        <v>0</v>
      </c>
      <c r="F29" s="100">
        <v>121651</v>
      </c>
      <c r="G29" s="100">
        <v>512527</v>
      </c>
      <c r="H29" s="100">
        <v>0</v>
      </c>
      <c r="I29" s="100">
        <v>853679</v>
      </c>
      <c r="J29" s="100">
        <v>7471899</v>
      </c>
      <c r="K29" s="100">
        <v>16021140</v>
      </c>
    </row>
    <row r="30" spans="1:11">
      <c r="A30" s="99" t="s">
        <v>87</v>
      </c>
      <c r="B30" s="100">
        <v>90730639</v>
      </c>
      <c r="C30" s="100">
        <v>2564155.23</v>
      </c>
      <c r="D30" s="100">
        <v>203854511.40000001</v>
      </c>
      <c r="E30" s="100">
        <v>3269628</v>
      </c>
      <c r="F30" s="100">
        <v>20323782</v>
      </c>
      <c r="G30" s="100">
        <v>1142448</v>
      </c>
      <c r="H30" s="100">
        <v>0</v>
      </c>
      <c r="I30" s="100">
        <v>18735207</v>
      </c>
      <c r="J30" s="100">
        <v>94492815.5</v>
      </c>
      <c r="K30" s="100">
        <v>338056215.39999998</v>
      </c>
    </row>
    <row r="31" spans="1:11">
      <c r="A31" s="99" t="s">
        <v>63</v>
      </c>
      <c r="B31" s="100">
        <v>188126599</v>
      </c>
      <c r="C31" s="100">
        <v>0</v>
      </c>
      <c r="D31" s="100">
        <v>26365262</v>
      </c>
      <c r="E31" s="100">
        <v>0</v>
      </c>
      <c r="F31" s="100">
        <v>0</v>
      </c>
      <c r="G31" s="100">
        <v>1996897</v>
      </c>
      <c r="H31" s="100">
        <v>0</v>
      </c>
      <c r="I31" s="100">
        <v>3474888</v>
      </c>
      <c r="J31" s="100">
        <v>27402834</v>
      </c>
      <c r="K31" s="100">
        <v>219963646</v>
      </c>
    </row>
    <row r="32" spans="1:11">
      <c r="A32" s="99" t="s">
        <v>64</v>
      </c>
      <c r="B32" s="100">
        <v>7602381</v>
      </c>
      <c r="C32" s="100">
        <v>229268</v>
      </c>
      <c r="D32" s="100">
        <v>11512919</v>
      </c>
      <c r="E32" s="100">
        <v>0</v>
      </c>
      <c r="F32" s="100">
        <v>347327</v>
      </c>
      <c r="G32" s="100">
        <v>688944</v>
      </c>
      <c r="H32" s="100">
        <v>0</v>
      </c>
      <c r="I32" s="100">
        <v>2838822</v>
      </c>
      <c r="J32" s="100">
        <v>5666953</v>
      </c>
      <c r="K32" s="100">
        <v>22990393</v>
      </c>
    </row>
    <row r="33" spans="1:11">
      <c r="A33" s="99" t="s">
        <v>65</v>
      </c>
      <c r="B33" s="100">
        <v>9465799.3900000006</v>
      </c>
      <c r="C33" s="100">
        <v>162828</v>
      </c>
      <c r="D33" s="100">
        <v>18258050.18</v>
      </c>
      <c r="E33" s="100">
        <v>8000</v>
      </c>
      <c r="F33" s="100">
        <v>501252.79</v>
      </c>
      <c r="G33" s="100">
        <v>701700.7</v>
      </c>
      <c r="H33" s="100">
        <v>0</v>
      </c>
      <c r="I33" s="100">
        <v>2056739.15</v>
      </c>
      <c r="J33" s="100">
        <v>6935690.6100000003</v>
      </c>
      <c r="K33" s="100">
        <v>30991542.210000001</v>
      </c>
    </row>
    <row r="34" spans="1:11">
      <c r="A34" s="99" t="s">
        <v>66</v>
      </c>
      <c r="B34" s="100">
        <v>14468496</v>
      </c>
      <c r="C34" s="100">
        <v>0</v>
      </c>
      <c r="D34" s="100">
        <v>9135964</v>
      </c>
      <c r="E34" s="100">
        <v>0</v>
      </c>
      <c r="F34" s="100">
        <v>131207</v>
      </c>
      <c r="G34" s="100">
        <v>672483</v>
      </c>
      <c r="H34" s="100">
        <v>0</v>
      </c>
      <c r="I34" s="100">
        <v>1354487</v>
      </c>
      <c r="J34" s="100">
        <v>4924039</v>
      </c>
      <c r="K34" s="100">
        <v>25762637</v>
      </c>
    </row>
    <row r="35" spans="1:11" s="41" customFormat="1">
      <c r="A35" s="46" t="s">
        <v>47</v>
      </c>
      <c r="B35" s="39">
        <f>SUM(B11:B34)</f>
        <v>1072693122.66</v>
      </c>
      <c r="C35" s="39">
        <f t="shared" ref="C35:K35" si="0">SUM(C11:C34)</f>
        <v>5853632.4100000001</v>
      </c>
      <c r="D35" s="39">
        <f t="shared" si="0"/>
        <v>662738725.80999994</v>
      </c>
      <c r="E35" s="39">
        <f t="shared" si="0"/>
        <v>3839594</v>
      </c>
      <c r="F35" s="39">
        <f t="shared" si="0"/>
        <v>59122850.380000003</v>
      </c>
      <c r="G35" s="39">
        <f t="shared" si="0"/>
        <v>32610150.73</v>
      </c>
      <c r="H35" s="39">
        <f t="shared" si="0"/>
        <v>0</v>
      </c>
      <c r="I35" s="39">
        <f t="shared" si="0"/>
        <v>99174461.090000004</v>
      </c>
      <c r="J35" s="39">
        <f t="shared" si="0"/>
        <v>564679225.53000009</v>
      </c>
      <c r="K35" s="39">
        <f t="shared" si="0"/>
        <v>1930178904.7199998</v>
      </c>
    </row>
    <row r="36" spans="1:11" s="41" customForma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s="41" customFormat="1" ht="23.25">
      <c r="A37" s="83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>
      <c r="A38" s="101" t="s">
        <v>48</v>
      </c>
      <c r="B38" s="102">
        <v>4243658</v>
      </c>
      <c r="C38" s="102">
        <v>0</v>
      </c>
      <c r="D38" s="102">
        <v>1897388</v>
      </c>
      <c r="E38" s="102">
        <v>0</v>
      </c>
      <c r="F38" s="102">
        <v>0</v>
      </c>
      <c r="G38" s="102">
        <v>246105</v>
      </c>
      <c r="H38" s="102">
        <v>0</v>
      </c>
      <c r="I38" s="102">
        <v>57241</v>
      </c>
      <c r="J38" s="102">
        <v>2094592</v>
      </c>
      <c r="K38" s="102">
        <v>6444392</v>
      </c>
    </row>
    <row r="39" spans="1:11" s="41" customFormat="1">
      <c r="A39" s="46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ht="15" customHeight="1">
      <c r="A40" s="82" t="s">
        <v>69</v>
      </c>
      <c r="B40" s="48">
        <f>B35+B38</f>
        <v>1076936780.6599998</v>
      </c>
      <c r="C40" s="86">
        <f t="shared" ref="C40:K40" si="1">C35+C38</f>
        <v>5853632.4100000001</v>
      </c>
      <c r="D40" s="86">
        <f t="shared" si="1"/>
        <v>664636113.80999994</v>
      </c>
      <c r="E40" s="86">
        <f t="shared" si="1"/>
        <v>3839594</v>
      </c>
      <c r="F40" s="86">
        <f t="shared" si="1"/>
        <v>59122850.380000003</v>
      </c>
      <c r="G40" s="86">
        <f t="shared" si="1"/>
        <v>32856255.73</v>
      </c>
      <c r="H40" s="86">
        <f t="shared" si="1"/>
        <v>0</v>
      </c>
      <c r="I40" s="86">
        <f t="shared" si="1"/>
        <v>99231702.090000004</v>
      </c>
      <c r="J40" s="86">
        <f t="shared" si="1"/>
        <v>566773817.53000009</v>
      </c>
      <c r="K40" s="86">
        <f t="shared" si="1"/>
        <v>1936623296.7199998</v>
      </c>
    </row>
    <row r="42" spans="1:11" ht="15.75" thickBot="1">
      <c r="A42" s="51" t="s">
        <v>70</v>
      </c>
      <c r="B42" s="84">
        <f>B40+table016_FY2014!B43</f>
        <v>2357983996.3299999</v>
      </c>
      <c r="C42" s="84">
        <f>C40+table016_FY2014!C43</f>
        <v>7886997.9000000004</v>
      </c>
      <c r="D42" s="84">
        <f>D40+table016_FY2014!D43</f>
        <v>1009137944.22</v>
      </c>
      <c r="E42" s="84">
        <f>E40+table016_FY2014!E43</f>
        <v>5432058</v>
      </c>
      <c r="F42" s="84">
        <f>F40+table016_FY2014!F43</f>
        <v>168985530.43000001</v>
      </c>
      <c r="G42" s="84">
        <f>G40+table016_FY2014!G43</f>
        <v>113165464.94</v>
      </c>
      <c r="H42" s="84">
        <f>H40+table016_FY2014!H43</f>
        <v>3000</v>
      </c>
      <c r="I42" s="84">
        <f>I40+table016_FY2014!I43</f>
        <v>205412699.89000002</v>
      </c>
      <c r="J42" s="84">
        <f>J40+table016_FY2014!J43</f>
        <v>1291585212.3200002</v>
      </c>
      <c r="K42" s="84">
        <f>K40+table016_FY2014!K43</f>
        <v>3860117693.8599997</v>
      </c>
    </row>
    <row r="43" spans="1:11" s="41" customFormat="1" ht="15.75" thickTop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>
      <c r="A44" s="85" t="s">
        <v>71</v>
      </c>
    </row>
    <row r="45" spans="1:11">
      <c r="A45" s="85" t="s">
        <v>72</v>
      </c>
    </row>
  </sheetData>
  <mergeCells count="4">
    <mergeCell ref="G4:H4"/>
    <mergeCell ref="J4:K4"/>
    <mergeCell ref="B4:C4"/>
    <mergeCell ref="D4:F4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table016_FY2014</vt:lpstr>
      <vt:lpstr>table017_FY2014</vt:lpstr>
      <vt:lpstr>Sheet3</vt:lpstr>
      <vt:lpstr>table016_FY2014!IDX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2015-08-05T17:05:37Z</dcterms:created>
  <dcterms:modified xsi:type="dcterms:W3CDTF">2016-03-21T19:28:33Z</dcterms:modified>
</cp:coreProperties>
</file>