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510" yWindow="720" windowWidth="19155" windowHeight="14880"/>
  </bookViews>
  <sheets>
    <sheet name="Tables97_98" sheetId="5" r:id="rId1"/>
  </sheets>
  <calcPr calcId="125725"/>
</workbook>
</file>

<file path=xl/calcChain.xml><?xml version="1.0" encoding="utf-8"?>
<calcChain xmlns="http://schemas.openxmlformats.org/spreadsheetml/2006/main">
  <c r="H21" i="5"/>
  <c r="H82"/>
  <c r="H76"/>
  <c r="H39"/>
  <c r="P69"/>
  <c r="C84"/>
  <c r="D84"/>
  <c r="E84"/>
  <c r="F84"/>
  <c r="G84"/>
  <c r="I84"/>
  <c r="J84"/>
  <c r="K84"/>
  <c r="L84"/>
  <c r="M84"/>
  <c r="N84"/>
  <c r="B84"/>
  <c r="C82"/>
  <c r="D82"/>
  <c r="E82"/>
  <c r="F82"/>
  <c r="G82"/>
  <c r="I82"/>
  <c r="J82"/>
  <c r="K82"/>
  <c r="L82"/>
  <c r="M82"/>
  <c r="N82"/>
  <c r="O82"/>
  <c r="B82"/>
  <c r="C41"/>
  <c r="D41"/>
  <c r="E41"/>
  <c r="F41"/>
  <c r="G41"/>
  <c r="I41"/>
  <c r="J41"/>
  <c r="K41"/>
  <c r="L41"/>
  <c r="M41"/>
  <c r="N41"/>
  <c r="H41"/>
  <c r="H84" s="1"/>
  <c r="B41"/>
  <c r="C21"/>
  <c r="D21"/>
  <c r="E21"/>
  <c r="F21"/>
  <c r="G21"/>
  <c r="I21"/>
  <c r="J21"/>
  <c r="K21"/>
  <c r="L21"/>
  <c r="M21"/>
  <c r="N21"/>
  <c r="O21"/>
  <c r="O41" s="1"/>
  <c r="O84" s="1"/>
  <c r="B21"/>
  <c r="P9"/>
  <c r="P10"/>
  <c r="P11"/>
  <c r="P12"/>
  <c r="P13"/>
  <c r="P14"/>
  <c r="P15"/>
  <c r="P16"/>
  <c r="P17"/>
  <c r="P18"/>
  <c r="P19"/>
  <c r="P20"/>
  <c r="P8"/>
  <c r="C39"/>
  <c r="D39"/>
  <c r="E39"/>
  <c r="F39"/>
  <c r="G39"/>
  <c r="I39"/>
  <c r="J39"/>
  <c r="K39"/>
  <c r="M39"/>
  <c r="O39"/>
  <c r="B39"/>
  <c r="P26"/>
  <c r="P27"/>
  <c r="P28"/>
  <c r="P29"/>
  <c r="P30"/>
  <c r="P31"/>
  <c r="P32"/>
  <c r="P33"/>
  <c r="P34"/>
  <c r="P35"/>
  <c r="P36"/>
  <c r="P37"/>
  <c r="P38"/>
  <c r="P25"/>
  <c r="C76"/>
  <c r="D76"/>
  <c r="E76"/>
  <c r="F76"/>
  <c r="G76"/>
  <c r="I76"/>
  <c r="J76"/>
  <c r="K76"/>
  <c r="L76"/>
  <c r="M76"/>
  <c r="N76"/>
  <c r="O76"/>
  <c r="B76"/>
  <c r="P52"/>
  <c r="P53"/>
  <c r="P54"/>
  <c r="P55"/>
  <c r="P56"/>
  <c r="P57"/>
  <c r="P58"/>
  <c r="P59"/>
  <c r="P60"/>
  <c r="P61"/>
  <c r="P62"/>
  <c r="P63"/>
  <c r="P64"/>
  <c r="P65"/>
  <c r="P66"/>
  <c r="P67"/>
  <c r="P68"/>
  <c r="P70"/>
  <c r="P71"/>
  <c r="P72"/>
  <c r="P73"/>
  <c r="P74"/>
  <c r="P75"/>
  <c r="P51"/>
  <c r="P76" s="1"/>
  <c r="P82" s="1"/>
  <c r="P21" l="1"/>
  <c r="P41" s="1"/>
  <c r="P84" s="1"/>
  <c r="P39"/>
</calcChain>
</file>

<file path=xl/sharedStrings.xml><?xml version="1.0" encoding="utf-8"?>
<sst xmlns="http://schemas.openxmlformats.org/spreadsheetml/2006/main" count="279" uniqueCount="87">
  <si>
    <t>WENTWORTH MILITARY ACADEMY</t>
  </si>
  <si>
    <t>AVILA UNIVERSITY</t>
  </si>
  <si>
    <t>CENTRAL METHODIST UNIVERSITY-CLAS</t>
  </si>
  <si>
    <t>CENTRAL METHODIST UNIVERSITY-GR / EXT.</t>
  </si>
  <si>
    <t>COLLEGE OF THE OZARKS</t>
  </si>
  <si>
    <t>COLUMBIA COLLEGE</t>
  </si>
  <si>
    <t>COTTEY COLLEGE</t>
  </si>
  <si>
    <t>CULVER-STOCKTON COLLEGE</t>
  </si>
  <si>
    <t>DRURY UNIVERSITY</t>
  </si>
  <si>
    <t>EVANGEL UNIVERSTIY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</si>
  <si>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</si>
  <si>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</si>
  <si>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</si>
  <si>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</si>
  <si>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</si>
  <si>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</si>
  <si>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</si>
  <si>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</si>
  <si>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</si>
  <si>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</si>
  <si>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</si>
  <si>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</si>
  <si>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</si>
  <si>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</si>
  <si>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</si>
  <si>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</si>
  <si>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CROWDER COLLEGE</t>
  </si>
  <si>
    <t>EAST CENTRAL COLLEGE</t>
  </si>
  <si>
    <t>JEFFERSON COLLEGE</t>
  </si>
  <si>
    <t>LINN STATE TECHNICAL COLLEGE</t>
  </si>
  <si>
    <t>METROPOLITAN COMMUNITY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</si>
  <si>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</si>
  <si>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</si>
  <si>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</si>
  <si>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</si>
  <si>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</si>
  <si>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</si>
  <si>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</si>
  <si>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</si>
  <si>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</si>
  <si>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HARRIS-STOWE STATE UNIVERSITY</t>
  </si>
  <si>
    <t>LINCOLN UNIVERSITY</t>
  </si>
  <si>
    <t>MISSOURI SOUTHERN STATE UNIVERSITY</t>
  </si>
  <si>
    <t>MISSOURI STATE UNIVERSITY</t>
  </si>
  <si>
    <t>MISSOURI UNIVERSITY OF SCIENCE &amp;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</si>
  <si>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</si>
  <si>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</si>
  <si>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</si>
  <si>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</si>
  <si>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</si>
  <si>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</si>
  <si>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</si>
  <si>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</si>
  <si>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TABLE 97</t>
  </si>
  <si>
    <t xml:space="preserve"> </t>
  </si>
  <si>
    <t>AGRI- CULTURE</t>
  </si>
  <si>
    <t>BUSINESS</t>
  </si>
  <si>
    <t>COMMUNI- CATIONS</t>
  </si>
  <si>
    <t>COMPUTER SCIENCE</t>
  </si>
  <si>
    <t>EDUCATION</t>
  </si>
  <si>
    <t>ENGINEERING / ENG. TECH</t>
  </si>
  <si>
    <t>ARTS &amp; HUMANITIES</t>
  </si>
  <si>
    <t>FOREIGN LANGUAGE</t>
  </si>
  <si>
    <t>HEALTH</t>
  </si>
  <si>
    <t>LIFE/PHY SCIENCES</t>
  </si>
  <si>
    <t>MATH</t>
  </si>
  <si>
    <t>PUBLIC SERVICES</t>
  </si>
  <si>
    <t>SOCIAL SCIENCES</t>
  </si>
  <si>
    <t>OTHER</t>
  </si>
  <si>
    <t>TOTAL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</si>
  <si>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</si>
  <si>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</si>
  <si>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</si>
  <si>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</si>
  <si>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SOURCE:  IPEDS C, Completions</t>
  </si>
  <si>
    <t>* Awards include degrees and certificates at all levels</t>
  </si>
  <si>
    <t>TABLE 98</t>
  </si>
  <si>
    <t>PRIVATE NOT-FOR-PROFIT (INDEPENDENT) BACCALAUREATE AND HIGHER DEGREE-GRANTING INSTITUTIONS</t>
  </si>
  <si>
    <t>PRIVATE NOT-FOR-PROFIT (INDEPENDENT) CERTIFICATE AND ASSOCIATE DEGREE-GRANTING INSTITUTIONS</t>
  </si>
  <si>
    <t>PRIVATE NOT-FOR-PROFIT (INDEPENDENT) TOTAL</t>
  </si>
  <si>
    <t xml:space="preserve"> STATE TOTAL**</t>
  </si>
  <si>
    <t>See note sheet for program of study based on two-digit CIP</t>
  </si>
  <si>
    <t>Subtotal</t>
  </si>
  <si>
    <t>TOTAL AWARDS CONFERRED BY PRIVATE NOT-FOR-PROFIT (INDEPENDENT)  INSTITUTIONS, BY DISCIPLINE AREAS, FY 2013*</t>
  </si>
  <si>
    <t>TOTAL AWARDS CONFERRED BY PUBLIC INSTITUTIONS, BY DISCIPLINE AREAS, FY 2013*</t>
  </si>
  <si>
    <t>-</t>
  </si>
  <si>
    <t>** State total provided does not include for-profit institutions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</si>
</sst>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9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3" fontId="18" fillId="33" borderId="0" xfId="43" applyFont="1" applyFill="1" applyAlignment="1">
      <alignment vertical="center" wrapText="1"/>
    </xf>
    <xf numFmtId="164" fontId="24" fillId="33" borderId="0" xfId="1" applyNumberFormat="1" applyFont="1" applyFill="1" applyBorder="1" applyAlignment="1">
      <alignment vertical="center"/>
    </xf>
    <xf numFmtId="164" fontId="24" fillId="0" borderId="12" xfId="1" applyNumberFormat="1" applyFont="1" applyFill="1" applyBorder="1" applyAlignment="1"/>
    <xf numFmtId="164" fontId="24" fillId="33" borderId="0" xfId="1" applyNumberFormat="1" applyFont="1" applyFill="1" applyAlignment="1"/>
    <xf numFmtId="0" fontId="0" fillId="0" borderId="0" xfId="0"/>
    <xf numFmtId="3" fontId="18" fillId="33" borderId="0" xfId="43" applyNumberFormat="1" applyFont="1" applyFill="1" applyAlignment="1"/>
    <xf numFmtId="3" fontId="19" fillId="33" borderId="0" xfId="43" applyFont="1" applyFill="1" applyAlignment="1"/>
    <xf numFmtId="3" fontId="18" fillId="33" borderId="11" xfId="43" applyFont="1" applyFill="1" applyBorder="1" applyAlignment="1"/>
    <xf numFmtId="3" fontId="18" fillId="33" borderId="10" xfId="43" applyFont="1" applyFill="1" applyBorder="1" applyAlignment="1"/>
    <xf numFmtId="3" fontId="18" fillId="33" borderId="10" xfId="43" applyNumberFormat="1" applyFont="1" applyFill="1" applyBorder="1" applyAlignment="1"/>
    <xf numFmtId="3" fontId="20" fillId="33" borderId="0" xfId="43" applyNumberFormat="1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3" fontId="21" fillId="33" borderId="0" xfId="0" applyNumberFormat="1" applyFont="1" applyFill="1" applyAlignment="1">
      <alignment wrapText="1"/>
    </xf>
    <xf numFmtId="3" fontId="18" fillId="33" borderId="0" xfId="43" applyFont="1" applyFill="1" applyAlignment="1"/>
    <xf numFmtId="3" fontId="18" fillId="33" borderId="12" xfId="43" applyFont="1" applyFill="1" applyBorder="1" applyAlignment="1"/>
    <xf numFmtId="3" fontId="18" fillId="33" borderId="0" xfId="43" applyNumberFormat="1" applyFont="1" applyFill="1" applyAlignment="1">
      <alignment horizontal="left" wrapText="1"/>
    </xf>
    <xf numFmtId="3" fontId="18" fillId="33" borderId="11" xfId="43" applyNumberFormat="1" applyFont="1" applyFill="1" applyBorder="1" applyAlignment="1"/>
    <xf numFmtId="3" fontId="23" fillId="33" borderId="0" xfId="44" applyNumberFormat="1" applyFont="1" applyFill="1" applyAlignment="1" applyProtection="1"/>
    <xf numFmtId="3" fontId="24" fillId="33" borderId="0" xfId="43" applyFont="1" applyFill="1" applyAlignment="1"/>
    <xf numFmtId="0" fontId="25" fillId="34" borderId="14" xfId="0" applyFont="1" applyFill="1" applyBorder="1" applyAlignment="1">
      <alignment horizontal="center" vertical="center" wrapText="1"/>
    </xf>
    <xf numFmtId="3" fontId="18" fillId="33" borderId="13" xfId="43" applyFont="1" applyFill="1" applyBorder="1" applyAlignment="1"/>
    <xf numFmtId="164" fontId="24" fillId="0" borderId="0" xfId="1" applyNumberFormat="1" applyFont="1" applyFill="1" applyBorder="1" applyAlignment="1">
      <alignment vertical="center"/>
    </xf>
    <xf numFmtId="164" fontId="26" fillId="33" borderId="0" xfId="1" applyNumberFormat="1" applyFont="1" applyFill="1" applyAlignment="1"/>
    <xf numFmtId="3" fontId="27" fillId="0" borderId="0" xfId="0" applyNumberFormat="1" applyFont="1" applyAlignment="1">
      <alignment horizontal="right"/>
    </xf>
    <xf numFmtId="164" fontId="24" fillId="0" borderId="0" xfId="1" applyNumberFormat="1" applyFont="1" applyFill="1"/>
    <xf numFmtId="37" fontId="24" fillId="0" borderId="0" xfId="1" applyNumberFormat="1" applyFont="1" applyFill="1" applyBorder="1" applyAlignment="1">
      <alignment vertical="center"/>
    </xf>
    <xf numFmtId="37" fontId="24" fillId="0" borderId="12" xfId="1" applyNumberFormat="1" applyFont="1" applyFill="1" applyBorder="1" applyAlignment="1"/>
    <xf numFmtId="37" fontId="24" fillId="33" borderId="0" xfId="1" applyNumberFormat="1" applyFont="1" applyFill="1" applyAlignment="1"/>
    <xf numFmtId="164" fontId="24" fillId="0" borderId="0" xfId="1" applyNumberFormat="1" applyFont="1" applyFill="1" applyAlignment="1"/>
    <xf numFmtId="3" fontId="28" fillId="0" borderId="0" xfId="0" applyNumberFormat="1" applyFont="1" applyAlignment="1">
      <alignment horizontal="right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showGridLines="0" tabSelected="1" zoomScaleNormal="100" zoomScaleSheetLayoutView="100" workbookViewId="0">
      <selection activeCell="D73" sqref="D73"/>
    </sheetView>
  </sheetViews>
  <sheetFormatPr defaultRowHeight="15"/>
  <cols>
    <col min="1" max="1" width="34" customWidth="1"/>
    <col min="2" max="4" width="10.85546875" customWidth="1"/>
    <col min="5" max="5" width="11.85546875" customWidth="1"/>
    <col min="6" max="6" width="12.7109375" customWidth="1"/>
    <col min="7" max="7" width="14.42578125" customWidth="1"/>
    <col min="8" max="8" width="13.5703125" customWidth="1"/>
    <col min="9" max="9" width="11.7109375" customWidth="1"/>
    <col min="10" max="16" width="10.85546875" customWidth="1"/>
  </cols>
  <sheetData>
    <row r="1" spans="1:16" ht="15.75">
      <c r="A1" s="6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.75">
      <c r="A2" s="6" t="s">
        <v>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6.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7" thickTop="1" thickBot="1">
      <c r="A4" s="8" t="s">
        <v>54</v>
      </c>
      <c r="B4" s="20" t="s">
        <v>55</v>
      </c>
      <c r="C4" s="20" t="s">
        <v>56</v>
      </c>
      <c r="D4" s="20" t="s">
        <v>57</v>
      </c>
      <c r="E4" s="20" t="s">
        <v>58</v>
      </c>
      <c r="F4" s="20" t="s">
        <v>59</v>
      </c>
      <c r="G4" s="20" t="s">
        <v>60</v>
      </c>
      <c r="H4" s="20" t="s">
        <v>61</v>
      </c>
      <c r="I4" s="20" t="s">
        <v>62</v>
      </c>
      <c r="J4" s="20" t="s">
        <v>63</v>
      </c>
      <c r="K4" s="20" t="s">
        <v>64</v>
      </c>
      <c r="L4" s="20" t="s">
        <v>65</v>
      </c>
      <c r="M4" s="20" t="s">
        <v>66</v>
      </c>
      <c r="N4" s="20" t="s">
        <v>67</v>
      </c>
      <c r="O4" s="20" t="s">
        <v>68</v>
      </c>
      <c r="P4" s="20" t="s">
        <v>69</v>
      </c>
    </row>
    <row r="5" spans="1:16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27" customHeight="1">
      <c r="A6" s="11" t="s">
        <v>70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</row>
    <row r="8" spans="1:16" ht="21.95" customHeight="1">
      <c r="A8" s="1" t="s">
        <v>40</v>
      </c>
      <c r="B8" s="24" t="s">
        <v>85</v>
      </c>
      <c r="C8" s="24">
        <v>56</v>
      </c>
      <c r="D8" s="24" t="s">
        <v>85</v>
      </c>
      <c r="E8" s="24">
        <v>5</v>
      </c>
      <c r="F8" s="24">
        <v>55</v>
      </c>
      <c r="G8" s="24" t="s">
        <v>85</v>
      </c>
      <c r="H8" s="30">
        <v>3</v>
      </c>
      <c r="I8" s="24" t="s">
        <v>85</v>
      </c>
      <c r="J8" s="24">
        <v>6</v>
      </c>
      <c r="K8" s="24">
        <v>3</v>
      </c>
      <c r="L8" s="24">
        <v>6</v>
      </c>
      <c r="M8" s="24">
        <v>28</v>
      </c>
      <c r="N8" s="24" t="s">
        <v>85</v>
      </c>
      <c r="O8" s="24" t="s">
        <v>85</v>
      </c>
      <c r="P8" s="2">
        <f>SUM(B8:O8)</f>
        <v>162</v>
      </c>
    </row>
    <row r="9" spans="1:16" ht="21.95" customHeight="1">
      <c r="A9" s="1" t="s">
        <v>41</v>
      </c>
      <c r="B9" s="24">
        <v>11</v>
      </c>
      <c r="C9" s="24">
        <v>64</v>
      </c>
      <c r="D9" s="24">
        <v>11</v>
      </c>
      <c r="E9" s="24">
        <v>16</v>
      </c>
      <c r="F9" s="24">
        <v>98</v>
      </c>
      <c r="G9" s="24">
        <v>6</v>
      </c>
      <c r="H9" s="30">
        <v>44</v>
      </c>
      <c r="I9" s="24">
        <v>3</v>
      </c>
      <c r="J9" s="24">
        <v>79</v>
      </c>
      <c r="K9" s="24">
        <v>21</v>
      </c>
      <c r="L9" s="24">
        <v>5</v>
      </c>
      <c r="M9" s="24">
        <v>45</v>
      </c>
      <c r="N9" s="24">
        <v>52</v>
      </c>
      <c r="O9" s="24">
        <v>8</v>
      </c>
      <c r="P9" s="2">
        <f t="shared" ref="P9:P20" si="0">SUM(B9:O9)</f>
        <v>463</v>
      </c>
    </row>
    <row r="10" spans="1:16" ht="21.95" customHeight="1">
      <c r="A10" s="1" t="s">
        <v>42</v>
      </c>
      <c r="B10" s="24" t="s">
        <v>85</v>
      </c>
      <c r="C10" s="24">
        <v>174</v>
      </c>
      <c r="D10" s="24">
        <v>26</v>
      </c>
      <c r="E10" s="24">
        <v>48</v>
      </c>
      <c r="F10" s="24">
        <v>102</v>
      </c>
      <c r="G10" s="24">
        <v>20</v>
      </c>
      <c r="H10" s="30">
        <v>123</v>
      </c>
      <c r="I10" s="24">
        <v>12</v>
      </c>
      <c r="J10" s="24">
        <v>194</v>
      </c>
      <c r="K10" s="24">
        <v>74</v>
      </c>
      <c r="L10" s="24">
        <v>6</v>
      </c>
      <c r="M10" s="24">
        <v>239</v>
      </c>
      <c r="N10" s="24">
        <v>61</v>
      </c>
      <c r="O10" s="24" t="s">
        <v>85</v>
      </c>
      <c r="P10" s="2">
        <f t="shared" si="0"/>
        <v>1079</v>
      </c>
    </row>
    <row r="11" spans="1:16" ht="21.95" customHeight="1">
      <c r="A11" s="1" t="s">
        <v>43</v>
      </c>
      <c r="B11" s="24">
        <v>101</v>
      </c>
      <c r="C11" s="24">
        <v>1272</v>
      </c>
      <c r="D11" s="24">
        <v>165</v>
      </c>
      <c r="E11" s="24">
        <v>43</v>
      </c>
      <c r="F11" s="24">
        <v>660</v>
      </c>
      <c r="G11" s="24">
        <v>73</v>
      </c>
      <c r="H11" s="30">
        <v>347</v>
      </c>
      <c r="I11" s="24">
        <v>46</v>
      </c>
      <c r="J11" s="24">
        <v>351</v>
      </c>
      <c r="K11" s="24">
        <v>271</v>
      </c>
      <c r="L11" s="24">
        <v>31</v>
      </c>
      <c r="M11" s="24">
        <v>246</v>
      </c>
      <c r="N11" s="24">
        <v>557</v>
      </c>
      <c r="O11" s="24">
        <v>148</v>
      </c>
      <c r="P11" s="2">
        <f t="shared" si="0"/>
        <v>4311</v>
      </c>
    </row>
    <row r="12" spans="1:16" ht="21.95" customHeight="1">
      <c r="A12" s="1" t="s">
        <v>44</v>
      </c>
      <c r="B12" s="24" t="s">
        <v>85</v>
      </c>
      <c r="C12" s="24">
        <v>40</v>
      </c>
      <c r="D12" s="24" t="s">
        <v>85</v>
      </c>
      <c r="E12" s="24">
        <v>139</v>
      </c>
      <c r="F12" s="24" t="s">
        <v>85</v>
      </c>
      <c r="G12" s="24">
        <v>1781</v>
      </c>
      <c r="H12" s="30">
        <v>32</v>
      </c>
      <c r="I12" s="24" t="s">
        <v>85</v>
      </c>
      <c r="J12" s="24" t="s">
        <v>85</v>
      </c>
      <c r="K12" s="24">
        <v>123</v>
      </c>
      <c r="L12" s="24">
        <v>31</v>
      </c>
      <c r="M12" s="24" t="s">
        <v>85</v>
      </c>
      <c r="N12" s="24">
        <v>81</v>
      </c>
      <c r="O12" s="24" t="s">
        <v>85</v>
      </c>
      <c r="P12" s="2">
        <f t="shared" si="0"/>
        <v>2227</v>
      </c>
    </row>
    <row r="13" spans="1:16" ht="21.95" customHeight="1">
      <c r="A13" s="1" t="s">
        <v>45</v>
      </c>
      <c r="B13" s="24" t="s">
        <v>85</v>
      </c>
      <c r="C13" s="24">
        <v>131</v>
      </c>
      <c r="D13" s="24">
        <v>25</v>
      </c>
      <c r="E13" s="24">
        <v>13</v>
      </c>
      <c r="F13" s="24">
        <v>87</v>
      </c>
      <c r="G13" s="24">
        <v>33</v>
      </c>
      <c r="H13" s="30">
        <v>91</v>
      </c>
      <c r="I13" s="24">
        <v>6</v>
      </c>
      <c r="J13" s="24">
        <v>135</v>
      </c>
      <c r="K13" s="24">
        <v>61</v>
      </c>
      <c r="L13" s="24">
        <v>8</v>
      </c>
      <c r="M13" s="24">
        <v>171</v>
      </c>
      <c r="N13" s="24">
        <v>86</v>
      </c>
      <c r="O13" s="24">
        <v>14</v>
      </c>
      <c r="P13" s="2">
        <f t="shared" si="0"/>
        <v>861</v>
      </c>
    </row>
    <row r="14" spans="1:16" ht="21.95" customHeight="1">
      <c r="A14" s="1" t="s">
        <v>46</v>
      </c>
      <c r="B14" s="24">
        <v>99</v>
      </c>
      <c r="C14" s="24">
        <v>380</v>
      </c>
      <c r="D14" s="24">
        <v>70</v>
      </c>
      <c r="E14" s="24">
        <v>83</v>
      </c>
      <c r="F14" s="24">
        <v>401</v>
      </c>
      <c r="G14" s="24">
        <v>16</v>
      </c>
      <c r="H14" s="30">
        <v>112</v>
      </c>
      <c r="I14" s="24">
        <v>8</v>
      </c>
      <c r="J14" s="24">
        <v>28</v>
      </c>
      <c r="K14" s="24">
        <v>75</v>
      </c>
      <c r="L14" s="24">
        <v>5</v>
      </c>
      <c r="M14" s="24">
        <v>79</v>
      </c>
      <c r="N14" s="24">
        <v>176</v>
      </c>
      <c r="O14" s="24">
        <v>37</v>
      </c>
      <c r="P14" s="2">
        <f t="shared" si="0"/>
        <v>1569</v>
      </c>
    </row>
    <row r="15" spans="1:16" ht="21.95" customHeight="1">
      <c r="A15" s="1" t="s">
        <v>47</v>
      </c>
      <c r="B15" s="24">
        <v>54</v>
      </c>
      <c r="C15" s="24">
        <v>261</v>
      </c>
      <c r="D15" s="24">
        <v>163</v>
      </c>
      <c r="E15" s="24">
        <v>22</v>
      </c>
      <c r="F15" s="24">
        <v>434</v>
      </c>
      <c r="G15" s="24">
        <v>128</v>
      </c>
      <c r="H15" s="30">
        <v>285</v>
      </c>
      <c r="I15" s="24">
        <v>11</v>
      </c>
      <c r="J15" s="24">
        <v>178</v>
      </c>
      <c r="K15" s="24">
        <v>110</v>
      </c>
      <c r="L15" s="24">
        <v>10</v>
      </c>
      <c r="M15" s="24">
        <v>206</v>
      </c>
      <c r="N15" s="24">
        <v>105</v>
      </c>
      <c r="O15" s="24">
        <v>94</v>
      </c>
      <c r="P15" s="2">
        <f t="shared" si="0"/>
        <v>2061</v>
      </c>
    </row>
    <row r="16" spans="1:16" ht="21.95" customHeight="1">
      <c r="A16" s="1" t="s">
        <v>48</v>
      </c>
      <c r="B16" s="24">
        <v>24</v>
      </c>
      <c r="C16" s="24">
        <v>244</v>
      </c>
      <c r="D16" s="24">
        <v>73</v>
      </c>
      <c r="E16" s="24">
        <v>27</v>
      </c>
      <c r="F16" s="24">
        <v>98</v>
      </c>
      <c r="G16" s="24" t="s">
        <v>85</v>
      </c>
      <c r="H16" s="30">
        <v>227</v>
      </c>
      <c r="I16" s="24">
        <v>35</v>
      </c>
      <c r="J16" s="24">
        <v>109</v>
      </c>
      <c r="K16" s="24">
        <v>137</v>
      </c>
      <c r="L16" s="24">
        <v>27</v>
      </c>
      <c r="M16" s="24">
        <v>217</v>
      </c>
      <c r="N16" s="24">
        <v>187</v>
      </c>
      <c r="O16" s="24" t="s">
        <v>85</v>
      </c>
      <c r="P16" s="2">
        <f t="shared" si="0"/>
        <v>1405</v>
      </c>
    </row>
    <row r="17" spans="1:16" ht="21.95" customHeight="1">
      <c r="A17" s="1" t="s">
        <v>49</v>
      </c>
      <c r="B17" s="24">
        <v>22</v>
      </c>
      <c r="C17" s="24">
        <v>337</v>
      </c>
      <c r="D17" s="24">
        <v>106</v>
      </c>
      <c r="E17" s="24">
        <v>144</v>
      </c>
      <c r="F17" s="24">
        <v>665</v>
      </c>
      <c r="G17" s="24">
        <v>207</v>
      </c>
      <c r="H17" s="30">
        <v>230</v>
      </c>
      <c r="I17" s="24">
        <v>23</v>
      </c>
      <c r="J17" s="24">
        <v>284</v>
      </c>
      <c r="K17" s="24">
        <v>100</v>
      </c>
      <c r="L17" s="24">
        <v>14</v>
      </c>
      <c r="M17" s="24">
        <v>292</v>
      </c>
      <c r="N17" s="24">
        <v>172</v>
      </c>
      <c r="O17" s="24">
        <v>102</v>
      </c>
      <c r="P17" s="2">
        <f t="shared" si="0"/>
        <v>2698</v>
      </c>
    </row>
    <row r="18" spans="1:16" ht="21.95" customHeight="1">
      <c r="A18" s="1" t="s">
        <v>50</v>
      </c>
      <c r="B18" s="24">
        <v>331</v>
      </c>
      <c r="C18" s="24">
        <v>1181</v>
      </c>
      <c r="D18" s="24">
        <v>768</v>
      </c>
      <c r="E18" s="24">
        <v>95</v>
      </c>
      <c r="F18" s="24">
        <v>989</v>
      </c>
      <c r="G18" s="24">
        <v>570</v>
      </c>
      <c r="H18" s="30">
        <v>679</v>
      </c>
      <c r="I18" s="24">
        <v>126</v>
      </c>
      <c r="J18" s="24">
        <v>1155</v>
      </c>
      <c r="K18" s="24">
        <v>600</v>
      </c>
      <c r="L18" s="24">
        <v>92</v>
      </c>
      <c r="M18" s="24">
        <v>262</v>
      </c>
      <c r="N18" s="24">
        <v>861</v>
      </c>
      <c r="O18" s="24">
        <v>529</v>
      </c>
      <c r="P18" s="2">
        <f t="shared" si="0"/>
        <v>8238</v>
      </c>
    </row>
    <row r="19" spans="1:16" ht="21.95" customHeight="1">
      <c r="A19" s="1" t="s">
        <v>51</v>
      </c>
      <c r="B19" s="24" t="s">
        <v>85</v>
      </c>
      <c r="C19" s="24">
        <v>452</v>
      </c>
      <c r="D19" s="24">
        <v>90</v>
      </c>
      <c r="E19" s="24">
        <v>64</v>
      </c>
      <c r="F19" s="24">
        <v>309</v>
      </c>
      <c r="G19" s="24">
        <v>177</v>
      </c>
      <c r="H19" s="30">
        <v>502</v>
      </c>
      <c r="I19" s="24">
        <v>43</v>
      </c>
      <c r="J19" s="24">
        <v>734</v>
      </c>
      <c r="K19" s="24">
        <v>303</v>
      </c>
      <c r="L19" s="24">
        <v>24</v>
      </c>
      <c r="M19" s="24">
        <v>150</v>
      </c>
      <c r="N19" s="24">
        <v>291</v>
      </c>
      <c r="O19" s="24">
        <v>199</v>
      </c>
      <c r="P19" s="2">
        <f t="shared" si="0"/>
        <v>3338</v>
      </c>
    </row>
    <row r="20" spans="1:16" ht="21.95" customHeight="1">
      <c r="A20" s="1" t="s">
        <v>52</v>
      </c>
      <c r="B20" s="24" t="s">
        <v>85</v>
      </c>
      <c r="C20" s="24">
        <v>660</v>
      </c>
      <c r="D20" s="24">
        <v>145</v>
      </c>
      <c r="E20" s="24">
        <v>31</v>
      </c>
      <c r="F20" s="24">
        <v>636</v>
      </c>
      <c r="G20" s="24">
        <v>58</v>
      </c>
      <c r="H20" s="30">
        <v>330</v>
      </c>
      <c r="I20" s="24">
        <v>21</v>
      </c>
      <c r="J20" s="24">
        <v>352</v>
      </c>
      <c r="K20" s="24">
        <v>186</v>
      </c>
      <c r="L20" s="24">
        <v>31</v>
      </c>
      <c r="M20" s="24">
        <v>138</v>
      </c>
      <c r="N20" s="24">
        <v>476</v>
      </c>
      <c r="O20" s="24" t="s">
        <v>85</v>
      </c>
      <c r="P20" s="2">
        <f t="shared" si="0"/>
        <v>3064</v>
      </c>
    </row>
    <row r="21" spans="1:16">
      <c r="A21" s="14" t="s">
        <v>71</v>
      </c>
      <c r="B21" s="22">
        <f>SUM(B8:B20)</f>
        <v>642</v>
      </c>
      <c r="C21" s="22">
        <f t="shared" ref="C21:P21" si="1">SUM(C8:C20)</f>
        <v>5252</v>
      </c>
      <c r="D21" s="22">
        <f t="shared" si="1"/>
        <v>1642</v>
      </c>
      <c r="E21" s="22">
        <f t="shared" si="1"/>
        <v>730</v>
      </c>
      <c r="F21" s="22">
        <f t="shared" si="1"/>
        <v>4534</v>
      </c>
      <c r="G21" s="22">
        <f t="shared" si="1"/>
        <v>3069</v>
      </c>
      <c r="H21" s="26">
        <f>SUM(H8:H20)</f>
        <v>3005</v>
      </c>
      <c r="I21" s="22">
        <f t="shared" si="1"/>
        <v>334</v>
      </c>
      <c r="J21" s="22">
        <f t="shared" si="1"/>
        <v>3605</v>
      </c>
      <c r="K21" s="22">
        <f t="shared" si="1"/>
        <v>2064</v>
      </c>
      <c r="L21" s="22">
        <f t="shared" si="1"/>
        <v>290</v>
      </c>
      <c r="M21" s="22">
        <f t="shared" si="1"/>
        <v>2073</v>
      </c>
      <c r="N21" s="22">
        <f t="shared" si="1"/>
        <v>3105</v>
      </c>
      <c r="O21" s="22">
        <f t="shared" si="1"/>
        <v>1131</v>
      </c>
      <c r="P21" s="22">
        <f t="shared" si="1"/>
        <v>31476</v>
      </c>
    </row>
    <row r="22" spans="1:16" ht="15.7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  <c r="O22" s="6"/>
      <c r="P22" s="6"/>
    </row>
    <row r="23" spans="1:16" ht="38.25" customHeight="1">
      <c r="A23" s="11" t="s">
        <v>72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6"/>
      <c r="N23" s="6"/>
      <c r="O23" s="6"/>
      <c r="P23" s="6"/>
    </row>
    <row r="24" spans="1:1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14" t="s">
        <v>26</v>
      </c>
      <c r="B25" s="24">
        <v>21</v>
      </c>
      <c r="C25" s="24">
        <v>80</v>
      </c>
      <c r="D25" s="24">
        <v>6</v>
      </c>
      <c r="E25" s="24">
        <v>16</v>
      </c>
      <c r="F25" s="24">
        <v>33</v>
      </c>
      <c r="G25" s="24">
        <v>16</v>
      </c>
      <c r="H25" s="30">
        <v>315</v>
      </c>
      <c r="I25" s="24" t="s">
        <v>85</v>
      </c>
      <c r="J25" s="24">
        <v>145</v>
      </c>
      <c r="K25" s="24" t="s">
        <v>85</v>
      </c>
      <c r="L25" s="24" t="s">
        <v>85</v>
      </c>
      <c r="M25" s="24">
        <v>7</v>
      </c>
      <c r="N25" s="24" t="s">
        <v>85</v>
      </c>
      <c r="O25" s="24">
        <v>110</v>
      </c>
      <c r="P25" s="4">
        <f>SUM(B25:O25)</f>
        <v>749</v>
      </c>
    </row>
    <row r="26" spans="1:16">
      <c r="A26" s="14" t="s">
        <v>27</v>
      </c>
      <c r="B26" s="24" t="s">
        <v>85</v>
      </c>
      <c r="C26" s="24">
        <v>39</v>
      </c>
      <c r="D26" s="24" t="s">
        <v>85</v>
      </c>
      <c r="E26" s="24">
        <v>13</v>
      </c>
      <c r="F26" s="24">
        <v>33</v>
      </c>
      <c r="G26" s="24">
        <v>14</v>
      </c>
      <c r="H26" s="30">
        <v>226</v>
      </c>
      <c r="I26" s="24" t="s">
        <v>85</v>
      </c>
      <c r="J26" s="24">
        <v>98</v>
      </c>
      <c r="K26" s="24" t="s">
        <v>85</v>
      </c>
      <c r="L26" s="24" t="s">
        <v>85</v>
      </c>
      <c r="M26" s="24">
        <v>10</v>
      </c>
      <c r="N26" s="24" t="s">
        <v>85</v>
      </c>
      <c r="O26" s="24">
        <v>46</v>
      </c>
      <c r="P26" s="4">
        <f t="shared" ref="P26:P38" si="2">SUM(B26:O26)</f>
        <v>479</v>
      </c>
    </row>
    <row r="27" spans="1:16">
      <c r="A27" s="14" t="s">
        <v>28</v>
      </c>
      <c r="B27" s="24" t="s">
        <v>85</v>
      </c>
      <c r="C27" s="24">
        <v>41</v>
      </c>
      <c r="D27" s="24" t="s">
        <v>85</v>
      </c>
      <c r="E27" s="24">
        <v>35</v>
      </c>
      <c r="F27" s="24">
        <v>61</v>
      </c>
      <c r="G27" s="24">
        <v>16</v>
      </c>
      <c r="H27" s="30">
        <v>378</v>
      </c>
      <c r="I27" s="24" t="s">
        <v>85</v>
      </c>
      <c r="J27" s="24">
        <v>149</v>
      </c>
      <c r="K27" s="24" t="s">
        <v>85</v>
      </c>
      <c r="L27" s="24" t="s">
        <v>85</v>
      </c>
      <c r="M27" s="24">
        <v>54</v>
      </c>
      <c r="N27" s="24" t="s">
        <v>85</v>
      </c>
      <c r="O27" s="24">
        <v>100</v>
      </c>
      <c r="P27" s="4">
        <f t="shared" si="2"/>
        <v>834</v>
      </c>
    </row>
    <row r="28" spans="1:16">
      <c r="A28" s="14" t="s">
        <v>29</v>
      </c>
      <c r="B28" s="24">
        <v>7</v>
      </c>
      <c r="C28" s="24">
        <v>11</v>
      </c>
      <c r="D28" s="24" t="s">
        <v>85</v>
      </c>
      <c r="E28" s="24">
        <v>27</v>
      </c>
      <c r="F28" s="24" t="s">
        <v>85</v>
      </c>
      <c r="G28" s="24">
        <v>43</v>
      </c>
      <c r="H28" s="24" t="s">
        <v>85</v>
      </c>
      <c r="I28" s="24" t="s">
        <v>85</v>
      </c>
      <c r="J28" s="24">
        <v>41</v>
      </c>
      <c r="K28" s="24" t="s">
        <v>85</v>
      </c>
      <c r="L28" s="24" t="s">
        <v>85</v>
      </c>
      <c r="M28" s="24" t="s">
        <v>85</v>
      </c>
      <c r="N28" s="24" t="s">
        <v>85</v>
      </c>
      <c r="O28" s="24">
        <v>337</v>
      </c>
      <c r="P28" s="4">
        <f t="shared" si="2"/>
        <v>466</v>
      </c>
    </row>
    <row r="29" spans="1:16">
      <c r="A29" s="14" t="s">
        <v>30</v>
      </c>
      <c r="B29" s="24">
        <v>1</v>
      </c>
      <c r="C29" s="24">
        <v>75</v>
      </c>
      <c r="D29" s="24" t="s">
        <v>85</v>
      </c>
      <c r="E29" s="24">
        <v>121</v>
      </c>
      <c r="F29" s="24">
        <v>64</v>
      </c>
      <c r="G29" s="24">
        <v>303</v>
      </c>
      <c r="H29" s="30">
        <v>1253</v>
      </c>
      <c r="I29" s="24">
        <v>1</v>
      </c>
      <c r="J29" s="24">
        <v>391</v>
      </c>
      <c r="K29" s="24" t="s">
        <v>85</v>
      </c>
      <c r="L29" s="24" t="s">
        <v>85</v>
      </c>
      <c r="M29" s="24">
        <v>176</v>
      </c>
      <c r="N29" s="24" t="s">
        <v>85</v>
      </c>
      <c r="O29" s="24">
        <v>154</v>
      </c>
      <c r="P29" s="4">
        <f t="shared" si="2"/>
        <v>2539</v>
      </c>
    </row>
    <row r="30" spans="1:16">
      <c r="A30" s="14" t="s">
        <v>31</v>
      </c>
      <c r="B30" s="24">
        <v>14</v>
      </c>
      <c r="C30" s="24">
        <v>30</v>
      </c>
      <c r="D30" s="24">
        <v>5</v>
      </c>
      <c r="E30" s="24">
        <v>6</v>
      </c>
      <c r="F30" s="24">
        <v>52</v>
      </c>
      <c r="G30" s="24">
        <v>6</v>
      </c>
      <c r="H30" s="30">
        <v>264</v>
      </c>
      <c r="I30" s="24" t="s">
        <v>85</v>
      </c>
      <c r="J30" s="24">
        <v>191</v>
      </c>
      <c r="K30" s="24" t="s">
        <v>85</v>
      </c>
      <c r="L30" s="24" t="s">
        <v>85</v>
      </c>
      <c r="M30" s="24">
        <v>63</v>
      </c>
      <c r="N30" s="24" t="s">
        <v>85</v>
      </c>
      <c r="O30" s="24">
        <v>30</v>
      </c>
      <c r="P30" s="4">
        <f t="shared" si="2"/>
        <v>661</v>
      </c>
    </row>
    <row r="31" spans="1:16">
      <c r="A31" s="14" t="s">
        <v>32</v>
      </c>
      <c r="B31" s="24">
        <v>10</v>
      </c>
      <c r="C31" s="24">
        <v>31</v>
      </c>
      <c r="D31" s="24">
        <v>5</v>
      </c>
      <c r="E31" s="24">
        <v>3</v>
      </c>
      <c r="F31" s="24">
        <v>16</v>
      </c>
      <c r="G31" s="24">
        <v>6</v>
      </c>
      <c r="H31" s="30">
        <v>186</v>
      </c>
      <c r="I31" s="24" t="s">
        <v>85</v>
      </c>
      <c r="J31" s="24">
        <v>31</v>
      </c>
      <c r="K31" s="24" t="s">
        <v>85</v>
      </c>
      <c r="L31" s="24" t="s">
        <v>85</v>
      </c>
      <c r="M31" s="24">
        <v>4</v>
      </c>
      <c r="N31" s="24" t="s">
        <v>85</v>
      </c>
      <c r="O31" s="24">
        <v>10</v>
      </c>
      <c r="P31" s="4">
        <f t="shared" si="2"/>
        <v>302</v>
      </c>
    </row>
    <row r="32" spans="1:16">
      <c r="A32" s="14" t="s">
        <v>33</v>
      </c>
      <c r="B32" s="24" t="s">
        <v>85</v>
      </c>
      <c r="C32" s="24">
        <v>19</v>
      </c>
      <c r="D32" s="24">
        <v>7</v>
      </c>
      <c r="E32" s="24">
        <v>12</v>
      </c>
      <c r="F32" s="24">
        <v>42</v>
      </c>
      <c r="G32" s="24">
        <v>11</v>
      </c>
      <c r="H32" s="30">
        <v>481</v>
      </c>
      <c r="I32" s="24" t="s">
        <v>85</v>
      </c>
      <c r="J32" s="24">
        <v>123</v>
      </c>
      <c r="K32" s="24" t="s">
        <v>85</v>
      </c>
      <c r="L32" s="24" t="s">
        <v>85</v>
      </c>
      <c r="M32" s="24">
        <v>32</v>
      </c>
      <c r="N32" s="24" t="s">
        <v>85</v>
      </c>
      <c r="O32" s="24">
        <v>16</v>
      </c>
      <c r="P32" s="4">
        <f t="shared" si="2"/>
        <v>743</v>
      </c>
    </row>
    <row r="33" spans="1:16">
      <c r="A33" s="14" t="s">
        <v>34</v>
      </c>
      <c r="B33" s="24">
        <v>8</v>
      </c>
      <c r="C33" s="24">
        <v>33</v>
      </c>
      <c r="D33" s="24" t="s">
        <v>85</v>
      </c>
      <c r="E33" s="24" t="s">
        <v>85</v>
      </c>
      <c r="F33" s="24">
        <v>6</v>
      </c>
      <c r="G33" s="24" t="s">
        <v>85</v>
      </c>
      <c r="H33" s="30">
        <v>108</v>
      </c>
      <c r="I33" s="24" t="s">
        <v>85</v>
      </c>
      <c r="J33" s="24">
        <v>197</v>
      </c>
      <c r="K33" s="24" t="s">
        <v>85</v>
      </c>
      <c r="L33" s="24" t="s">
        <v>85</v>
      </c>
      <c r="M33" s="24">
        <v>2</v>
      </c>
      <c r="N33" s="24" t="s">
        <v>85</v>
      </c>
      <c r="O33" s="24">
        <v>15</v>
      </c>
      <c r="P33" s="4">
        <f t="shared" si="2"/>
        <v>369</v>
      </c>
    </row>
    <row r="34" spans="1:16">
      <c r="A34" s="14" t="s">
        <v>35</v>
      </c>
      <c r="B34" s="24">
        <v>10</v>
      </c>
      <c r="C34" s="24">
        <v>215</v>
      </c>
      <c r="D34" s="24">
        <v>54</v>
      </c>
      <c r="E34" s="24">
        <v>84</v>
      </c>
      <c r="F34" s="24">
        <v>178</v>
      </c>
      <c r="G34" s="24">
        <v>142</v>
      </c>
      <c r="H34" s="30">
        <v>1221</v>
      </c>
      <c r="I34" s="24" t="s">
        <v>85</v>
      </c>
      <c r="J34" s="24">
        <v>413</v>
      </c>
      <c r="K34" s="24">
        <v>12</v>
      </c>
      <c r="L34" s="24" t="s">
        <v>85</v>
      </c>
      <c r="M34" s="24">
        <v>11</v>
      </c>
      <c r="N34" s="24" t="s">
        <v>85</v>
      </c>
      <c r="O34" s="24">
        <v>386</v>
      </c>
      <c r="P34" s="4">
        <f t="shared" si="2"/>
        <v>2726</v>
      </c>
    </row>
    <row r="35" spans="1:16">
      <c r="A35" s="14" t="s">
        <v>36</v>
      </c>
      <c r="B35" s="24" t="s">
        <v>85</v>
      </c>
      <c r="C35" s="24">
        <v>36</v>
      </c>
      <c r="D35" s="24" t="s">
        <v>85</v>
      </c>
      <c r="E35" s="24">
        <v>29</v>
      </c>
      <c r="F35" s="24">
        <v>50</v>
      </c>
      <c r="G35" s="24">
        <v>16</v>
      </c>
      <c r="H35" s="30">
        <v>636</v>
      </c>
      <c r="I35" s="24" t="s">
        <v>85</v>
      </c>
      <c r="J35" s="24">
        <v>128</v>
      </c>
      <c r="K35" s="24" t="s">
        <v>85</v>
      </c>
      <c r="L35" s="24" t="s">
        <v>85</v>
      </c>
      <c r="M35" s="24">
        <v>17</v>
      </c>
      <c r="N35" s="24" t="s">
        <v>85</v>
      </c>
      <c r="O35" s="24">
        <v>10</v>
      </c>
      <c r="P35" s="4">
        <f t="shared" si="2"/>
        <v>922</v>
      </c>
    </row>
    <row r="36" spans="1:16">
      <c r="A36" s="14" t="s">
        <v>37</v>
      </c>
      <c r="B36" s="24">
        <v>17</v>
      </c>
      <c r="C36" s="24">
        <v>79</v>
      </c>
      <c r="D36" s="24">
        <v>6</v>
      </c>
      <c r="E36" s="24">
        <v>42</v>
      </c>
      <c r="F36" s="24" t="s">
        <v>85</v>
      </c>
      <c r="G36" s="24">
        <v>68</v>
      </c>
      <c r="H36" s="30">
        <v>1182</v>
      </c>
      <c r="I36" s="24">
        <v>47</v>
      </c>
      <c r="J36" s="24">
        <v>406</v>
      </c>
      <c r="K36" s="24" t="s">
        <v>85</v>
      </c>
      <c r="L36" s="24" t="s">
        <v>85</v>
      </c>
      <c r="M36" s="24">
        <v>174</v>
      </c>
      <c r="N36" s="24" t="s">
        <v>85</v>
      </c>
      <c r="O36" s="24">
        <v>446</v>
      </c>
      <c r="P36" s="4">
        <f t="shared" si="2"/>
        <v>2467</v>
      </c>
    </row>
    <row r="37" spans="1:16">
      <c r="A37" s="14" t="s">
        <v>38</v>
      </c>
      <c r="B37" s="24">
        <v>12</v>
      </c>
      <c r="C37" s="24">
        <v>56</v>
      </c>
      <c r="D37" s="24" t="s">
        <v>85</v>
      </c>
      <c r="E37" s="24">
        <v>18</v>
      </c>
      <c r="F37" s="24">
        <v>22</v>
      </c>
      <c r="G37" s="24">
        <v>60</v>
      </c>
      <c r="H37" s="30">
        <v>409</v>
      </c>
      <c r="I37" s="24" t="s">
        <v>85</v>
      </c>
      <c r="J37" s="24">
        <v>147</v>
      </c>
      <c r="K37" s="24" t="s">
        <v>85</v>
      </c>
      <c r="L37" s="24" t="s">
        <v>85</v>
      </c>
      <c r="M37" s="24">
        <v>5</v>
      </c>
      <c r="N37" s="24" t="s">
        <v>85</v>
      </c>
      <c r="O37" s="24">
        <v>73</v>
      </c>
      <c r="P37" s="4">
        <f t="shared" si="2"/>
        <v>802</v>
      </c>
    </row>
    <row r="38" spans="1:16">
      <c r="A38" s="14" t="s">
        <v>39</v>
      </c>
      <c r="B38" s="24">
        <v>3</v>
      </c>
      <c r="C38" s="24">
        <v>110</v>
      </c>
      <c r="D38" s="24" t="s">
        <v>85</v>
      </c>
      <c r="E38" s="24">
        <v>13</v>
      </c>
      <c r="F38" s="24">
        <v>34</v>
      </c>
      <c r="G38" s="24">
        <v>19</v>
      </c>
      <c r="H38" s="30">
        <v>255</v>
      </c>
      <c r="I38" s="24" t="s">
        <v>85</v>
      </c>
      <c r="J38" s="24">
        <v>128</v>
      </c>
      <c r="K38" s="24">
        <v>7</v>
      </c>
      <c r="L38" s="24" t="s">
        <v>85</v>
      </c>
      <c r="M38" s="24">
        <v>33</v>
      </c>
      <c r="N38" s="24" t="s">
        <v>85</v>
      </c>
      <c r="O38" s="24">
        <v>54</v>
      </c>
      <c r="P38" s="4">
        <f t="shared" si="2"/>
        <v>656</v>
      </c>
    </row>
    <row r="39" spans="1:16">
      <c r="A39" s="6" t="s">
        <v>71</v>
      </c>
      <c r="B39" s="25">
        <f>SUM(B25:B38)</f>
        <v>103</v>
      </c>
      <c r="C39" s="25">
        <f t="shared" ref="C39:P39" si="3">SUM(C25:C38)</f>
        <v>855</v>
      </c>
      <c r="D39" s="25">
        <f t="shared" si="3"/>
        <v>83</v>
      </c>
      <c r="E39" s="25">
        <f t="shared" si="3"/>
        <v>419</v>
      </c>
      <c r="F39" s="25">
        <f t="shared" si="3"/>
        <v>591</v>
      </c>
      <c r="G39" s="25">
        <f t="shared" si="3"/>
        <v>720</v>
      </c>
      <c r="H39" s="24">
        <f>SUM(H25:H38)</f>
        <v>6914</v>
      </c>
      <c r="I39" s="25">
        <f t="shared" si="3"/>
        <v>48</v>
      </c>
      <c r="J39" s="25">
        <f t="shared" si="3"/>
        <v>2588</v>
      </c>
      <c r="K39" s="25">
        <f t="shared" si="3"/>
        <v>19</v>
      </c>
      <c r="L39" s="24">
        <v>0</v>
      </c>
      <c r="M39" s="25">
        <f t="shared" si="3"/>
        <v>588</v>
      </c>
      <c r="N39" s="24">
        <v>0</v>
      </c>
      <c r="O39" s="25">
        <f t="shared" si="3"/>
        <v>1787</v>
      </c>
      <c r="P39" s="25">
        <f t="shared" si="3"/>
        <v>14715</v>
      </c>
    </row>
    <row r="40" spans="1:16" ht="15.75">
      <c r="A40" s="7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5.75" thickBot="1">
      <c r="A41" s="15" t="s">
        <v>73</v>
      </c>
      <c r="B41" s="3">
        <f>B21+B39</f>
        <v>745</v>
      </c>
      <c r="C41" s="3">
        <f t="shared" ref="C41:P41" si="4">C21+C39</f>
        <v>6107</v>
      </c>
      <c r="D41" s="3">
        <f t="shared" si="4"/>
        <v>1725</v>
      </c>
      <c r="E41" s="3">
        <f t="shared" si="4"/>
        <v>1149</v>
      </c>
      <c r="F41" s="3">
        <f t="shared" si="4"/>
        <v>5125</v>
      </c>
      <c r="G41" s="3">
        <f t="shared" si="4"/>
        <v>3789</v>
      </c>
      <c r="H41" s="27">
        <f>SUM(H21+H39)</f>
        <v>9919</v>
      </c>
      <c r="I41" s="3">
        <f t="shared" si="4"/>
        <v>382</v>
      </c>
      <c r="J41" s="3">
        <f t="shared" si="4"/>
        <v>6193</v>
      </c>
      <c r="K41" s="3">
        <f t="shared" si="4"/>
        <v>2083</v>
      </c>
      <c r="L41" s="3">
        <f t="shared" si="4"/>
        <v>290</v>
      </c>
      <c r="M41" s="3">
        <f t="shared" si="4"/>
        <v>2661</v>
      </c>
      <c r="N41" s="3">
        <f t="shared" si="4"/>
        <v>3105</v>
      </c>
      <c r="O41" s="3">
        <f t="shared" si="4"/>
        <v>2918</v>
      </c>
      <c r="P41" s="3">
        <f t="shared" si="4"/>
        <v>46191</v>
      </c>
    </row>
    <row r="42" spans="1:16" ht="16.5" thickTop="1">
      <c r="A42" s="6" t="s">
        <v>74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6"/>
      <c r="N42" s="6"/>
      <c r="O42" s="6"/>
      <c r="P42" s="6"/>
    </row>
    <row r="43" spans="1:16" ht="15.75">
      <c r="A43" s="14" t="s">
        <v>75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6"/>
    </row>
    <row r="44" spans="1:16" ht="15.75">
      <c r="A44" s="1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6"/>
    </row>
    <row r="45" spans="1:16" ht="15.75">
      <c r="A45" s="6" t="s">
        <v>76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6"/>
    </row>
    <row r="46" spans="1:16" ht="16.5" thickBot="1">
      <c r="A46" s="6" t="s">
        <v>83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6"/>
    </row>
    <row r="47" spans="1:16" ht="26.25" thickTop="1">
      <c r="A47" s="8" t="s">
        <v>54</v>
      </c>
      <c r="B47" s="20" t="s">
        <v>55</v>
      </c>
      <c r="C47" s="20" t="s">
        <v>56</v>
      </c>
      <c r="D47" s="20" t="s">
        <v>57</v>
      </c>
      <c r="E47" s="20" t="s">
        <v>58</v>
      </c>
      <c r="F47" s="20" t="s">
        <v>59</v>
      </c>
      <c r="G47" s="20" t="s">
        <v>60</v>
      </c>
      <c r="H47" s="20" t="s">
        <v>61</v>
      </c>
      <c r="I47" s="20" t="s">
        <v>62</v>
      </c>
      <c r="J47" s="20" t="s">
        <v>63</v>
      </c>
      <c r="K47" s="20" t="s">
        <v>64</v>
      </c>
      <c r="L47" s="20" t="s">
        <v>65</v>
      </c>
      <c r="M47" s="20" t="s">
        <v>66</v>
      </c>
      <c r="N47" s="20" t="s">
        <v>67</v>
      </c>
      <c r="O47" s="20" t="s">
        <v>68</v>
      </c>
      <c r="P47" s="20" t="s">
        <v>69</v>
      </c>
    </row>
    <row r="48" spans="1:1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/>
    </row>
    <row r="49" spans="1:16" ht="48" customHeight="1">
      <c r="A49" s="11" t="s">
        <v>77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  <c r="M49" s="6"/>
      <c r="N49" s="6"/>
      <c r="O49" s="6"/>
      <c r="P49" s="6"/>
    </row>
    <row r="50" spans="1:16" ht="15.75">
      <c r="A50" s="11"/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  <c r="M50" s="6"/>
      <c r="N50" s="6"/>
      <c r="O50" s="6"/>
      <c r="P50" s="6"/>
    </row>
    <row r="51" spans="1:16">
      <c r="A51" s="14" t="s">
        <v>1</v>
      </c>
      <c r="B51" s="24" t="s">
        <v>85</v>
      </c>
      <c r="C51" s="24">
        <v>120</v>
      </c>
      <c r="D51" s="24">
        <v>14</v>
      </c>
      <c r="E51" s="24">
        <v>3</v>
      </c>
      <c r="F51" s="24">
        <v>99</v>
      </c>
      <c r="G51" s="24" t="s">
        <v>85</v>
      </c>
      <c r="H51" s="30">
        <v>17</v>
      </c>
      <c r="I51" s="24" t="s">
        <v>85</v>
      </c>
      <c r="J51" s="24">
        <v>76</v>
      </c>
      <c r="K51" s="24">
        <v>7</v>
      </c>
      <c r="L51" s="24" t="s">
        <v>85</v>
      </c>
      <c r="M51" s="24">
        <v>23</v>
      </c>
      <c r="N51" s="24">
        <v>134</v>
      </c>
      <c r="O51" s="24" t="s">
        <v>85</v>
      </c>
      <c r="P51" s="4">
        <f>SUM(B51:O51)</f>
        <v>493</v>
      </c>
    </row>
    <row r="52" spans="1:16">
      <c r="A52" s="14" t="s">
        <v>2</v>
      </c>
      <c r="B52" s="24" t="s">
        <v>85</v>
      </c>
      <c r="C52" s="24">
        <v>41</v>
      </c>
      <c r="D52" s="24">
        <v>7</v>
      </c>
      <c r="E52" s="24">
        <v>9</v>
      </c>
      <c r="F52" s="24">
        <v>62</v>
      </c>
      <c r="G52" s="24" t="s">
        <v>85</v>
      </c>
      <c r="H52" s="30">
        <v>34</v>
      </c>
      <c r="I52" s="24" t="s">
        <v>85</v>
      </c>
      <c r="J52" s="24">
        <v>45</v>
      </c>
      <c r="K52" s="24">
        <v>28</v>
      </c>
      <c r="L52" s="24">
        <v>2</v>
      </c>
      <c r="M52" s="24">
        <v>18</v>
      </c>
      <c r="N52" s="24">
        <v>20</v>
      </c>
      <c r="O52" s="24">
        <v>5</v>
      </c>
      <c r="P52" s="4">
        <f t="shared" ref="P52:P75" si="5">SUM(B52:O52)</f>
        <v>271</v>
      </c>
    </row>
    <row r="53" spans="1:16">
      <c r="A53" s="14" t="s">
        <v>3</v>
      </c>
      <c r="B53" s="24" t="s">
        <v>85</v>
      </c>
      <c r="C53" s="24">
        <v>74</v>
      </c>
      <c r="D53" s="24" t="s">
        <v>85</v>
      </c>
      <c r="E53" s="24">
        <v>7</v>
      </c>
      <c r="F53" s="24">
        <v>130</v>
      </c>
      <c r="G53" s="24" t="s">
        <v>85</v>
      </c>
      <c r="H53" s="30">
        <v>4</v>
      </c>
      <c r="I53" s="24" t="s">
        <v>85</v>
      </c>
      <c r="J53" s="24">
        <v>138</v>
      </c>
      <c r="K53" s="24">
        <v>2</v>
      </c>
      <c r="L53" s="24">
        <v>2</v>
      </c>
      <c r="M53" s="24">
        <v>10</v>
      </c>
      <c r="N53" s="24">
        <v>79</v>
      </c>
      <c r="O53" s="24">
        <v>53</v>
      </c>
      <c r="P53" s="4">
        <f t="shared" si="5"/>
        <v>499</v>
      </c>
    </row>
    <row r="54" spans="1:16">
      <c r="A54" s="14" t="s">
        <v>4</v>
      </c>
      <c r="B54" s="24">
        <v>31</v>
      </c>
      <c r="C54" s="24">
        <v>37</v>
      </c>
      <c r="D54" s="24">
        <v>30</v>
      </c>
      <c r="E54" s="24">
        <v>6</v>
      </c>
      <c r="F54" s="24">
        <v>55</v>
      </c>
      <c r="G54" s="24" t="s">
        <v>85</v>
      </c>
      <c r="H54" s="30">
        <v>29</v>
      </c>
      <c r="I54" s="24">
        <v>4</v>
      </c>
      <c r="J54" s="24">
        <v>25</v>
      </c>
      <c r="K54" s="24">
        <v>22</v>
      </c>
      <c r="L54" s="24">
        <v>5</v>
      </c>
      <c r="M54" s="24">
        <v>41</v>
      </c>
      <c r="N54" s="24">
        <v>24</v>
      </c>
      <c r="O54" s="24">
        <v>10</v>
      </c>
      <c r="P54" s="4">
        <f t="shared" si="5"/>
        <v>319</v>
      </c>
    </row>
    <row r="55" spans="1:16">
      <c r="A55" s="14" t="s">
        <v>5</v>
      </c>
      <c r="B55" s="24" t="s">
        <v>85</v>
      </c>
      <c r="C55" s="24">
        <v>1949</v>
      </c>
      <c r="D55" s="24">
        <v>5</v>
      </c>
      <c r="E55" s="24">
        <v>53</v>
      </c>
      <c r="F55" s="24">
        <v>48</v>
      </c>
      <c r="G55" s="24" t="s">
        <v>85</v>
      </c>
      <c r="H55" s="30">
        <v>1560</v>
      </c>
      <c r="I55" s="24" t="s">
        <v>85</v>
      </c>
      <c r="J55" s="24">
        <v>69</v>
      </c>
      <c r="K55" s="24">
        <v>37</v>
      </c>
      <c r="L55" s="24">
        <v>5</v>
      </c>
      <c r="M55" s="24">
        <v>816</v>
      </c>
      <c r="N55" s="24">
        <v>403</v>
      </c>
      <c r="O55" s="24" t="s">
        <v>85</v>
      </c>
      <c r="P55" s="4">
        <f t="shared" si="5"/>
        <v>4945</v>
      </c>
    </row>
    <row r="56" spans="1:16">
      <c r="A56" s="14" t="s">
        <v>6</v>
      </c>
      <c r="B56" s="24" t="s">
        <v>85</v>
      </c>
      <c r="C56" s="24">
        <v>5</v>
      </c>
      <c r="D56" s="24" t="s">
        <v>85</v>
      </c>
      <c r="E56" s="24" t="s">
        <v>85</v>
      </c>
      <c r="F56" s="24" t="s">
        <v>85</v>
      </c>
      <c r="G56" s="24" t="s">
        <v>85</v>
      </c>
      <c r="H56" s="30">
        <v>103</v>
      </c>
      <c r="I56" s="24" t="s">
        <v>85</v>
      </c>
      <c r="J56" s="24" t="s">
        <v>85</v>
      </c>
      <c r="K56" s="24" t="s">
        <v>85</v>
      </c>
      <c r="L56" s="24" t="s">
        <v>85</v>
      </c>
      <c r="M56" s="24" t="s">
        <v>85</v>
      </c>
      <c r="N56" s="24">
        <v>4</v>
      </c>
      <c r="O56" s="24" t="s">
        <v>85</v>
      </c>
      <c r="P56" s="4">
        <f t="shared" si="5"/>
        <v>112</v>
      </c>
    </row>
    <row r="57" spans="1:16">
      <c r="A57" s="14" t="s">
        <v>7</v>
      </c>
      <c r="B57" s="24" t="s">
        <v>85</v>
      </c>
      <c r="C57" s="24">
        <v>29</v>
      </c>
      <c r="D57" s="24">
        <v>7</v>
      </c>
      <c r="E57" s="24" t="s">
        <v>85</v>
      </c>
      <c r="F57" s="24">
        <v>21</v>
      </c>
      <c r="G57" s="24" t="s">
        <v>85</v>
      </c>
      <c r="H57" s="30">
        <v>17</v>
      </c>
      <c r="I57" s="24" t="s">
        <v>85</v>
      </c>
      <c r="J57" s="24">
        <v>13</v>
      </c>
      <c r="K57" s="24">
        <v>6</v>
      </c>
      <c r="L57" s="24">
        <v>1</v>
      </c>
      <c r="M57" s="24">
        <v>20</v>
      </c>
      <c r="N57" s="24">
        <v>17</v>
      </c>
      <c r="O57" s="24">
        <v>4</v>
      </c>
      <c r="P57" s="4">
        <f t="shared" si="5"/>
        <v>135</v>
      </c>
    </row>
    <row r="58" spans="1:16">
      <c r="A58" s="14" t="s">
        <v>8</v>
      </c>
      <c r="B58" s="24" t="s">
        <v>85</v>
      </c>
      <c r="C58" s="24">
        <v>178</v>
      </c>
      <c r="D58" s="24">
        <v>48</v>
      </c>
      <c r="E58" s="24">
        <v>3</v>
      </c>
      <c r="F58" s="24">
        <v>220</v>
      </c>
      <c r="G58" s="24" t="s">
        <v>85</v>
      </c>
      <c r="H58" s="30">
        <v>263</v>
      </c>
      <c r="I58" s="24">
        <v>10</v>
      </c>
      <c r="J58" s="24">
        <v>33</v>
      </c>
      <c r="K58" s="24">
        <v>166</v>
      </c>
      <c r="L58" s="24">
        <v>6</v>
      </c>
      <c r="M58" s="24">
        <v>127</v>
      </c>
      <c r="N58" s="24">
        <v>326</v>
      </c>
      <c r="O58" s="24">
        <v>40</v>
      </c>
      <c r="P58" s="4">
        <f t="shared" si="5"/>
        <v>1420</v>
      </c>
    </row>
    <row r="59" spans="1:16">
      <c r="A59" s="14" t="s">
        <v>9</v>
      </c>
      <c r="B59" s="24" t="s">
        <v>85</v>
      </c>
      <c r="C59" s="24">
        <v>152</v>
      </c>
      <c r="D59" s="24">
        <v>48</v>
      </c>
      <c r="E59" s="24">
        <v>8</v>
      </c>
      <c r="F59" s="24">
        <v>125</v>
      </c>
      <c r="G59" s="24" t="s">
        <v>85</v>
      </c>
      <c r="H59" s="30">
        <v>58</v>
      </c>
      <c r="I59" s="24">
        <v>1</v>
      </c>
      <c r="J59" s="24">
        <v>9</v>
      </c>
      <c r="K59" s="24">
        <v>24</v>
      </c>
      <c r="L59" s="24">
        <v>5</v>
      </c>
      <c r="M59" s="24">
        <v>54</v>
      </c>
      <c r="N59" s="24">
        <v>78</v>
      </c>
      <c r="O59" s="24" t="s">
        <v>85</v>
      </c>
      <c r="P59" s="4">
        <f t="shared" si="5"/>
        <v>562</v>
      </c>
    </row>
    <row r="60" spans="1:16">
      <c r="A60" s="14" t="s">
        <v>10</v>
      </c>
      <c r="B60" s="24" t="s">
        <v>85</v>
      </c>
      <c r="C60" s="24">
        <v>231</v>
      </c>
      <c r="D60" s="24">
        <v>17</v>
      </c>
      <c r="E60" s="24">
        <v>6</v>
      </c>
      <c r="F60" s="24">
        <v>180</v>
      </c>
      <c r="G60" s="24" t="s">
        <v>85</v>
      </c>
      <c r="H60" s="30">
        <v>56</v>
      </c>
      <c r="I60" s="24" t="s">
        <v>85</v>
      </c>
      <c r="J60" s="24">
        <v>71</v>
      </c>
      <c r="K60" s="24">
        <v>6</v>
      </c>
      <c r="L60" s="24">
        <v>5</v>
      </c>
      <c r="M60" s="24">
        <v>22</v>
      </c>
      <c r="N60" s="24">
        <v>39</v>
      </c>
      <c r="O60" s="24">
        <v>9</v>
      </c>
      <c r="P60" s="4">
        <f t="shared" si="5"/>
        <v>642</v>
      </c>
    </row>
    <row r="61" spans="1:16">
      <c r="A61" s="14" t="s">
        <v>11</v>
      </c>
      <c r="B61" s="24" t="s">
        <v>85</v>
      </c>
      <c r="C61" s="24">
        <v>57</v>
      </c>
      <c r="D61" s="24">
        <v>9</v>
      </c>
      <c r="E61" s="24">
        <v>8</v>
      </c>
      <c r="F61" s="24">
        <v>63</v>
      </c>
      <c r="G61" s="24" t="s">
        <v>85</v>
      </c>
      <c r="H61" s="30">
        <v>30</v>
      </c>
      <c r="I61" s="24" t="s">
        <v>85</v>
      </c>
      <c r="J61" s="24">
        <v>38</v>
      </c>
      <c r="K61" s="24">
        <v>6</v>
      </c>
      <c r="L61" s="24">
        <v>2</v>
      </c>
      <c r="M61" s="24">
        <v>45</v>
      </c>
      <c r="N61" s="24">
        <v>7</v>
      </c>
      <c r="O61" s="24">
        <v>1</v>
      </c>
      <c r="P61" s="4">
        <f t="shared" si="5"/>
        <v>266</v>
      </c>
    </row>
    <row r="62" spans="1:16">
      <c r="A62" s="14" t="s">
        <v>12</v>
      </c>
      <c r="B62" s="24" t="s">
        <v>85</v>
      </c>
      <c r="C62" s="24">
        <v>1039</v>
      </c>
      <c r="D62" s="24">
        <v>225</v>
      </c>
      <c r="E62" s="24">
        <v>68</v>
      </c>
      <c r="F62" s="24">
        <v>713</v>
      </c>
      <c r="G62" s="24" t="s">
        <v>85</v>
      </c>
      <c r="H62" s="30">
        <v>151</v>
      </c>
      <c r="I62" s="24">
        <v>9</v>
      </c>
      <c r="J62" s="24">
        <v>255</v>
      </c>
      <c r="K62" s="24">
        <v>45</v>
      </c>
      <c r="L62" s="24">
        <v>10</v>
      </c>
      <c r="M62" s="24">
        <v>153</v>
      </c>
      <c r="N62" s="24">
        <v>339</v>
      </c>
      <c r="O62" s="24" t="s">
        <v>85</v>
      </c>
      <c r="P62" s="4">
        <f t="shared" si="5"/>
        <v>3007</v>
      </c>
    </row>
    <row r="63" spans="1:16">
      <c r="A63" s="14" t="s">
        <v>13</v>
      </c>
      <c r="B63" s="24" t="s">
        <v>85</v>
      </c>
      <c r="C63" s="24">
        <v>214</v>
      </c>
      <c r="D63" s="24">
        <v>16</v>
      </c>
      <c r="E63" s="24" t="s">
        <v>85</v>
      </c>
      <c r="F63" s="24">
        <v>132</v>
      </c>
      <c r="G63" s="24" t="s">
        <v>85</v>
      </c>
      <c r="H63" s="30">
        <v>60</v>
      </c>
      <c r="I63" s="24" t="s">
        <v>85</v>
      </c>
      <c r="J63" s="24">
        <v>389</v>
      </c>
      <c r="K63" s="24">
        <v>27</v>
      </c>
      <c r="L63" s="24">
        <v>8</v>
      </c>
      <c r="M63" s="24">
        <v>7</v>
      </c>
      <c r="N63" s="24">
        <v>107</v>
      </c>
      <c r="O63" s="24">
        <v>10</v>
      </c>
      <c r="P63" s="4">
        <f t="shared" si="5"/>
        <v>970</v>
      </c>
    </row>
    <row r="64" spans="1:16">
      <c r="A64" s="14" t="s">
        <v>14</v>
      </c>
      <c r="B64" s="24" t="s">
        <v>85</v>
      </c>
      <c r="C64" s="24">
        <v>135</v>
      </c>
      <c r="D64" s="24">
        <v>5</v>
      </c>
      <c r="E64" s="24">
        <v>1</v>
      </c>
      <c r="F64" s="24">
        <v>515</v>
      </c>
      <c r="G64" s="24" t="s">
        <v>85</v>
      </c>
      <c r="H64" s="30">
        <v>65</v>
      </c>
      <c r="I64" s="24" t="s">
        <v>85</v>
      </c>
      <c r="J64" s="24">
        <v>8</v>
      </c>
      <c r="K64" s="24">
        <v>13</v>
      </c>
      <c r="L64" s="24">
        <v>2</v>
      </c>
      <c r="M64" s="24">
        <v>109</v>
      </c>
      <c r="N64" s="24">
        <v>30</v>
      </c>
      <c r="O64" s="24">
        <v>3</v>
      </c>
      <c r="P64" s="4">
        <f t="shared" si="5"/>
        <v>886</v>
      </c>
    </row>
    <row r="65" spans="1:16">
      <c r="A65" s="14" t="s">
        <v>15</v>
      </c>
      <c r="B65" s="24" t="s">
        <v>85</v>
      </c>
      <c r="C65" s="24">
        <v>145</v>
      </c>
      <c r="D65" s="24">
        <v>24</v>
      </c>
      <c r="E65" s="24">
        <v>10</v>
      </c>
      <c r="F65" s="24">
        <v>57</v>
      </c>
      <c r="G65" s="24" t="s">
        <v>85</v>
      </c>
      <c r="H65" s="30">
        <v>42</v>
      </c>
      <c r="I65" s="24" t="s">
        <v>85</v>
      </c>
      <c r="J65" s="24">
        <v>28</v>
      </c>
      <c r="K65" s="24">
        <v>24</v>
      </c>
      <c r="L65" s="24">
        <v>6</v>
      </c>
      <c r="M65" s="24">
        <v>98</v>
      </c>
      <c r="N65" s="24">
        <v>77</v>
      </c>
      <c r="O65" s="24" t="s">
        <v>85</v>
      </c>
      <c r="P65" s="4">
        <f t="shared" si="5"/>
        <v>511</v>
      </c>
    </row>
    <row r="66" spans="1:16">
      <c r="A66" s="14" t="s">
        <v>16</v>
      </c>
      <c r="B66" s="24" t="s">
        <v>85</v>
      </c>
      <c r="C66" s="24">
        <v>1479</v>
      </c>
      <c r="D66" s="24">
        <v>49</v>
      </c>
      <c r="E66" s="24">
        <v>92</v>
      </c>
      <c r="F66" s="24">
        <v>129</v>
      </c>
      <c r="G66" s="24">
        <v>7</v>
      </c>
      <c r="H66" s="30">
        <v>57</v>
      </c>
      <c r="I66" s="24">
        <v>5</v>
      </c>
      <c r="J66" s="24">
        <v>163</v>
      </c>
      <c r="K66" s="24">
        <v>18</v>
      </c>
      <c r="L66" s="24">
        <v>7</v>
      </c>
      <c r="M66" s="24">
        <v>310</v>
      </c>
      <c r="N66" s="24">
        <v>422</v>
      </c>
      <c r="O66" s="24">
        <v>6</v>
      </c>
      <c r="P66" s="4">
        <f t="shared" si="5"/>
        <v>2744</v>
      </c>
    </row>
    <row r="67" spans="1:16">
      <c r="A67" s="14" t="s">
        <v>17</v>
      </c>
      <c r="B67" s="24" t="s">
        <v>85</v>
      </c>
      <c r="C67" s="24">
        <v>198</v>
      </c>
      <c r="D67" s="24">
        <v>10</v>
      </c>
      <c r="E67" s="24" t="s">
        <v>85</v>
      </c>
      <c r="F67" s="24">
        <v>64</v>
      </c>
      <c r="G67" s="24" t="s">
        <v>85</v>
      </c>
      <c r="H67" s="30">
        <v>32</v>
      </c>
      <c r="I67" s="24">
        <v>26</v>
      </c>
      <c r="J67" s="24">
        <v>232</v>
      </c>
      <c r="K67" s="24">
        <v>46</v>
      </c>
      <c r="L67" s="24">
        <v>6</v>
      </c>
      <c r="M67" s="24">
        <v>55</v>
      </c>
      <c r="N67" s="24">
        <v>116</v>
      </c>
      <c r="O67" s="24">
        <v>10</v>
      </c>
      <c r="P67" s="4">
        <f t="shared" si="5"/>
        <v>795</v>
      </c>
    </row>
    <row r="68" spans="1:16">
      <c r="A68" s="14" t="s">
        <v>18</v>
      </c>
      <c r="B68" s="24" t="s">
        <v>85</v>
      </c>
      <c r="C68" s="24">
        <v>653</v>
      </c>
      <c r="D68" s="24">
        <v>113</v>
      </c>
      <c r="E68" s="24">
        <v>28</v>
      </c>
      <c r="F68" s="24">
        <v>89</v>
      </c>
      <c r="G68" s="24">
        <v>128</v>
      </c>
      <c r="H68" s="30">
        <v>192</v>
      </c>
      <c r="I68" s="24">
        <v>51</v>
      </c>
      <c r="J68" s="24">
        <v>1053</v>
      </c>
      <c r="K68" s="24">
        <v>174</v>
      </c>
      <c r="L68" s="24">
        <v>33</v>
      </c>
      <c r="M68" s="24">
        <v>257</v>
      </c>
      <c r="N68" s="24">
        <v>296</v>
      </c>
      <c r="O68" s="24">
        <v>377</v>
      </c>
      <c r="P68" s="4">
        <f t="shared" si="5"/>
        <v>3444</v>
      </c>
    </row>
    <row r="69" spans="1:16">
      <c r="A69" s="14" t="s">
        <v>19</v>
      </c>
      <c r="B69" s="24" t="s">
        <v>85</v>
      </c>
      <c r="C69" s="24">
        <v>68</v>
      </c>
      <c r="D69" s="24">
        <v>14</v>
      </c>
      <c r="E69" s="24">
        <v>15</v>
      </c>
      <c r="F69" s="24">
        <v>246</v>
      </c>
      <c r="G69" s="24" t="s">
        <v>85</v>
      </c>
      <c r="H69" s="30">
        <v>107</v>
      </c>
      <c r="I69" s="24">
        <v>2</v>
      </c>
      <c r="J69" s="24">
        <v>256</v>
      </c>
      <c r="K69" s="24">
        <v>20</v>
      </c>
      <c r="L69" s="24">
        <v>13</v>
      </c>
      <c r="M69" s="24">
        <v>26</v>
      </c>
      <c r="N69" s="24">
        <v>47</v>
      </c>
      <c r="O69" s="24" t="s">
        <v>85</v>
      </c>
      <c r="P69" s="4">
        <f t="shared" si="5"/>
        <v>814</v>
      </c>
    </row>
    <row r="70" spans="1:16">
      <c r="A70" s="14" t="s">
        <v>20</v>
      </c>
      <c r="B70" s="24">
        <v>10</v>
      </c>
      <c r="C70" s="24">
        <v>71</v>
      </c>
      <c r="D70" s="24">
        <v>3</v>
      </c>
      <c r="E70" s="24" t="s">
        <v>85</v>
      </c>
      <c r="F70" s="24">
        <v>77</v>
      </c>
      <c r="G70" s="24" t="s">
        <v>85</v>
      </c>
      <c r="H70" s="30">
        <v>69</v>
      </c>
      <c r="I70" s="24" t="s">
        <v>85</v>
      </c>
      <c r="J70" s="24">
        <v>23</v>
      </c>
      <c r="K70" s="24">
        <v>5</v>
      </c>
      <c r="L70" s="24" t="s">
        <v>85</v>
      </c>
      <c r="M70" s="24" t="s">
        <v>85</v>
      </c>
      <c r="N70" s="24">
        <v>4</v>
      </c>
      <c r="O70" s="24">
        <v>5</v>
      </c>
      <c r="P70" s="4">
        <f t="shared" si="5"/>
        <v>267</v>
      </c>
    </row>
    <row r="71" spans="1:16">
      <c r="A71" s="14" t="s">
        <v>21</v>
      </c>
      <c r="B71" s="24" t="s">
        <v>85</v>
      </c>
      <c r="C71" s="24">
        <v>878</v>
      </c>
      <c r="D71" s="24">
        <v>5</v>
      </c>
      <c r="E71" s="24">
        <v>148</v>
      </c>
      <c r="F71" s="24">
        <v>40</v>
      </c>
      <c r="G71" s="24">
        <v>369</v>
      </c>
      <c r="H71" s="30">
        <v>487</v>
      </c>
      <c r="I71" s="24">
        <v>121</v>
      </c>
      <c r="J71" s="24">
        <v>479</v>
      </c>
      <c r="K71" s="24">
        <v>457</v>
      </c>
      <c r="L71" s="24">
        <v>76</v>
      </c>
      <c r="M71" s="24">
        <v>258</v>
      </c>
      <c r="N71" s="24">
        <v>672</v>
      </c>
      <c r="O71" s="24">
        <v>542</v>
      </c>
      <c r="P71" s="4">
        <f t="shared" si="5"/>
        <v>4532</v>
      </c>
    </row>
    <row r="72" spans="1:16">
      <c r="A72" s="14" t="s">
        <v>22</v>
      </c>
      <c r="B72" s="24" t="s">
        <v>85</v>
      </c>
      <c r="C72" s="24">
        <v>4301</v>
      </c>
      <c r="D72" s="24">
        <v>231</v>
      </c>
      <c r="E72" s="24">
        <v>92</v>
      </c>
      <c r="F72" s="24">
        <v>323</v>
      </c>
      <c r="G72" s="24" t="s">
        <v>85</v>
      </c>
      <c r="H72" s="30">
        <v>272</v>
      </c>
      <c r="I72" s="24">
        <v>13</v>
      </c>
      <c r="J72" s="24">
        <v>288</v>
      </c>
      <c r="K72" s="24">
        <v>91</v>
      </c>
      <c r="L72" s="24">
        <v>14</v>
      </c>
      <c r="M72" s="24">
        <v>387</v>
      </c>
      <c r="N72" s="24">
        <v>808</v>
      </c>
      <c r="O72" s="24">
        <v>87</v>
      </c>
      <c r="P72" s="4">
        <f t="shared" si="5"/>
        <v>6907</v>
      </c>
    </row>
    <row r="73" spans="1:16">
      <c r="A73" s="14" t="s">
        <v>23</v>
      </c>
      <c r="B73" s="24" t="s">
        <v>85</v>
      </c>
      <c r="C73" s="24">
        <v>75</v>
      </c>
      <c r="D73" s="24">
        <v>2</v>
      </c>
      <c r="E73" s="24">
        <v>15</v>
      </c>
      <c r="F73" s="24">
        <v>34</v>
      </c>
      <c r="G73" s="24" t="s">
        <v>85</v>
      </c>
      <c r="H73" s="30">
        <v>45</v>
      </c>
      <c r="I73" s="24">
        <v>14</v>
      </c>
      <c r="J73" s="24" t="s">
        <v>85</v>
      </c>
      <c r="K73" s="24">
        <v>34</v>
      </c>
      <c r="L73" s="24">
        <v>7</v>
      </c>
      <c r="M73" s="24">
        <v>8</v>
      </c>
      <c r="N73" s="24">
        <v>54</v>
      </c>
      <c r="O73" s="24" t="s">
        <v>85</v>
      </c>
      <c r="P73" s="4">
        <f t="shared" si="5"/>
        <v>288</v>
      </c>
    </row>
    <row r="74" spans="1:16">
      <c r="A74" s="14" t="s">
        <v>24</v>
      </c>
      <c r="B74" s="24" t="s">
        <v>85</v>
      </c>
      <c r="C74" s="24">
        <v>47</v>
      </c>
      <c r="D74" s="24">
        <v>16</v>
      </c>
      <c r="E74" s="24" t="s">
        <v>85</v>
      </c>
      <c r="F74" s="24">
        <v>21</v>
      </c>
      <c r="G74" s="24" t="s">
        <v>85</v>
      </c>
      <c r="H74" s="30">
        <v>77</v>
      </c>
      <c r="I74" s="24">
        <v>8</v>
      </c>
      <c r="J74" s="24">
        <v>68</v>
      </c>
      <c r="K74" s="24">
        <v>17</v>
      </c>
      <c r="L74" s="24">
        <v>4</v>
      </c>
      <c r="M74" s="24">
        <v>5</v>
      </c>
      <c r="N74" s="24">
        <v>64</v>
      </c>
      <c r="O74" s="24">
        <v>3</v>
      </c>
      <c r="P74" s="4">
        <f t="shared" si="5"/>
        <v>330</v>
      </c>
    </row>
    <row r="75" spans="1:16">
      <c r="A75" s="14" t="s">
        <v>25</v>
      </c>
      <c r="B75" s="24">
        <v>42</v>
      </c>
      <c r="C75" s="24">
        <v>193</v>
      </c>
      <c r="D75" s="24">
        <v>11</v>
      </c>
      <c r="E75" s="24" t="s">
        <v>85</v>
      </c>
      <c r="F75" s="24">
        <v>547</v>
      </c>
      <c r="G75" s="24" t="s">
        <v>85</v>
      </c>
      <c r="H75" s="30">
        <v>28</v>
      </c>
      <c r="I75" s="24">
        <v>8</v>
      </c>
      <c r="J75" s="24">
        <v>5</v>
      </c>
      <c r="K75" s="24">
        <v>9</v>
      </c>
      <c r="L75" s="24">
        <v>1</v>
      </c>
      <c r="M75" s="24">
        <v>21</v>
      </c>
      <c r="N75" s="24">
        <v>5</v>
      </c>
      <c r="O75" s="24">
        <v>19</v>
      </c>
      <c r="P75" s="4">
        <f t="shared" si="5"/>
        <v>889</v>
      </c>
    </row>
    <row r="76" spans="1:16">
      <c r="A76" s="14" t="s">
        <v>82</v>
      </c>
      <c r="B76" s="4">
        <f>SUM(B51:B75)</f>
        <v>83</v>
      </c>
      <c r="C76" s="4">
        <f t="shared" ref="C76:P76" si="6">SUM(C51:C75)</f>
        <v>12369</v>
      </c>
      <c r="D76" s="4">
        <f t="shared" si="6"/>
        <v>909</v>
      </c>
      <c r="E76" s="4">
        <f t="shared" si="6"/>
        <v>572</v>
      </c>
      <c r="F76" s="4">
        <f t="shared" si="6"/>
        <v>3990</v>
      </c>
      <c r="G76" s="4">
        <f t="shared" si="6"/>
        <v>504</v>
      </c>
      <c r="H76" s="28">
        <f>SUM(H51:H75)</f>
        <v>3855</v>
      </c>
      <c r="I76" s="4">
        <f t="shared" si="6"/>
        <v>272</v>
      </c>
      <c r="J76" s="4">
        <f t="shared" si="6"/>
        <v>3764</v>
      </c>
      <c r="K76" s="4">
        <f t="shared" si="6"/>
        <v>1284</v>
      </c>
      <c r="L76" s="4">
        <f t="shared" si="6"/>
        <v>220</v>
      </c>
      <c r="M76" s="4">
        <f t="shared" si="6"/>
        <v>2870</v>
      </c>
      <c r="N76" s="4">
        <f t="shared" si="6"/>
        <v>4172</v>
      </c>
      <c r="O76" s="4">
        <f t="shared" si="6"/>
        <v>1184</v>
      </c>
      <c r="P76" s="4">
        <f t="shared" si="6"/>
        <v>36048</v>
      </c>
    </row>
    <row r="77" spans="1:16" ht="57" customHeight="1">
      <c r="A77" s="11" t="s">
        <v>78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7"/>
      <c r="M77" s="6"/>
      <c r="N77" s="6"/>
      <c r="O77" s="6"/>
      <c r="P77" s="6"/>
    </row>
    <row r="78" spans="1:16" ht="15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7"/>
      <c r="M78" s="6"/>
      <c r="N78" s="6"/>
      <c r="O78" s="6"/>
      <c r="P78" s="6"/>
    </row>
    <row r="79" spans="1:16">
      <c r="A79" s="14" t="s">
        <v>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90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90</v>
      </c>
    </row>
    <row r="80" spans="1:16">
      <c r="A80" s="14" t="s">
        <v>71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90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29">
        <v>90</v>
      </c>
    </row>
    <row r="81" spans="1:16" ht="15.75">
      <c r="A81" s="7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6" ht="40.5" customHeight="1">
      <c r="A82" s="16" t="s">
        <v>79</v>
      </c>
      <c r="B82" s="4">
        <f>B76+B80</f>
        <v>83</v>
      </c>
      <c r="C82" s="4">
        <f t="shared" ref="C82:P82" si="7">C76+C80</f>
        <v>12369</v>
      </c>
      <c r="D82" s="4">
        <f t="shared" si="7"/>
        <v>909</v>
      </c>
      <c r="E82" s="4">
        <f t="shared" si="7"/>
        <v>572</v>
      </c>
      <c r="F82" s="4">
        <f t="shared" si="7"/>
        <v>3990</v>
      </c>
      <c r="G82" s="4">
        <f t="shared" si="7"/>
        <v>504</v>
      </c>
      <c r="H82" s="4">
        <f>H76+H80</f>
        <v>3945</v>
      </c>
      <c r="I82" s="4">
        <f t="shared" si="7"/>
        <v>272</v>
      </c>
      <c r="J82" s="4">
        <f t="shared" si="7"/>
        <v>3764</v>
      </c>
      <c r="K82" s="4">
        <f t="shared" si="7"/>
        <v>1284</v>
      </c>
      <c r="L82" s="4">
        <f t="shared" si="7"/>
        <v>220</v>
      </c>
      <c r="M82" s="4">
        <f t="shared" si="7"/>
        <v>2870</v>
      </c>
      <c r="N82" s="4">
        <f t="shared" si="7"/>
        <v>4172</v>
      </c>
      <c r="O82" s="4">
        <f t="shared" si="7"/>
        <v>1184</v>
      </c>
      <c r="P82" s="4">
        <f t="shared" si="7"/>
        <v>36138</v>
      </c>
    </row>
    <row r="83" spans="1:16" ht="15.75">
      <c r="A83" s="7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ht="15.75" thickBot="1">
      <c r="A84" s="14" t="s">
        <v>80</v>
      </c>
      <c r="B84" s="4">
        <f>B41+B82</f>
        <v>828</v>
      </c>
      <c r="C84" s="4">
        <f t="shared" ref="C84:P84" si="8">C41+C82</f>
        <v>18476</v>
      </c>
      <c r="D84" s="4">
        <f t="shared" si="8"/>
        <v>2634</v>
      </c>
      <c r="E84" s="4">
        <f t="shared" si="8"/>
        <v>1721</v>
      </c>
      <c r="F84" s="4">
        <f t="shared" si="8"/>
        <v>9115</v>
      </c>
      <c r="G84" s="4">
        <f t="shared" si="8"/>
        <v>4293</v>
      </c>
      <c r="H84" s="4">
        <f>H41+H82</f>
        <v>13864</v>
      </c>
      <c r="I84" s="4">
        <f t="shared" si="8"/>
        <v>654</v>
      </c>
      <c r="J84" s="4">
        <f t="shared" si="8"/>
        <v>9957</v>
      </c>
      <c r="K84" s="4">
        <f t="shared" si="8"/>
        <v>3367</v>
      </c>
      <c r="L84" s="4">
        <f t="shared" si="8"/>
        <v>510</v>
      </c>
      <c r="M84" s="4">
        <f t="shared" si="8"/>
        <v>5531</v>
      </c>
      <c r="N84" s="4">
        <f t="shared" si="8"/>
        <v>7277</v>
      </c>
      <c r="O84" s="4">
        <f t="shared" si="8"/>
        <v>4102</v>
      </c>
      <c r="P84" s="4">
        <f t="shared" si="8"/>
        <v>82329</v>
      </c>
    </row>
    <row r="85" spans="1:16" ht="15.75" thickTop="1">
      <c r="A85" s="17" t="s">
        <v>74</v>
      </c>
      <c r="B85" s="8"/>
      <c r="C85" s="8"/>
      <c r="D85" s="8"/>
      <c r="E85" s="8"/>
      <c r="F85" s="17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>
      <c r="A86" s="18" t="s">
        <v>81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5.75">
      <c r="A87" s="14" t="s">
        <v>75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>
      <c r="A88" s="19" t="s">
        <v>86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</sheetData>
  <hyperlinks>
    <hyperlink ref="A86" location="Notes!A1" display="See note sheet for catagories based on two-digit CIP"/>
  </hyperlinks>
  <pageMargins left="0.7" right="0.7" top="0.75" bottom="0.75" header="0.3" footer="0.3"/>
  <pageSetup scale="59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Tables97_98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tchoi</dc:creator>
  <cp:lastModifiedBy>kintzj1</cp:lastModifiedBy>
  <dcterms:created xsi:type="dcterms:W3CDTF">2013-06-28T14:30:34Z</dcterms:created>
  <dcterms:modified xsi:type="dcterms:W3CDTF">2015-05-21T13:38:47Z</dcterms:modified>
</cp:coreProperties>
</file>