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90" yWindow="915" windowWidth="13020" windowHeight="9090"/>
  </bookViews>
  <sheets>
    <sheet name="Table 53 - HCT of Grads by Age" sheetId="1" r:id="rId1"/>
    <sheet name="pivot" sheetId="3" r:id="rId2"/>
    <sheet name="DATA" sheetId="2" r:id="rId3"/>
  </sheets>
  <definedNames>
    <definedName name="JETSET">'Table 53 - HCT of Grads by Age'!$A$2:$R$55</definedName>
    <definedName name="_xlnm.Print_Area" localSheetId="0">'Table 53 - HCT of Grads by Age'!$A$1:$S$56</definedName>
  </definedNames>
  <calcPr calcId="125725"/>
  <pivotCaches>
    <pivotCache cacheId="60" r:id="rId4"/>
  </pivotCaches>
</workbook>
</file>

<file path=xl/calcChain.xml><?xml version="1.0" encoding="utf-8"?>
<calcChain xmlns="http://schemas.openxmlformats.org/spreadsheetml/2006/main">
  <c r="C50" i="1"/>
  <c r="D50"/>
  <c r="E50"/>
  <c r="F50"/>
  <c r="G50"/>
  <c r="H50"/>
  <c r="I50"/>
  <c r="J50"/>
  <c r="K50"/>
  <c r="L50"/>
  <c r="M50"/>
  <c r="N50"/>
  <c r="O50"/>
  <c r="P50"/>
  <c r="Q50"/>
  <c r="R50"/>
  <c r="S50"/>
  <c r="B50"/>
  <c r="A32"/>
  <c r="B32"/>
  <c r="C32"/>
  <c r="D32"/>
  <c r="E32"/>
  <c r="F32"/>
  <c r="G32"/>
  <c r="H32"/>
  <c r="I32"/>
  <c r="J32"/>
  <c r="K32"/>
  <c r="L32"/>
  <c r="M32"/>
  <c r="N32"/>
  <c r="S32" s="1"/>
  <c r="O32"/>
  <c r="P32"/>
  <c r="Q32"/>
  <c r="R32"/>
  <c r="A33"/>
  <c r="B33"/>
  <c r="C33"/>
  <c r="J33" s="1"/>
  <c r="D33"/>
  <c r="E33"/>
  <c r="F33"/>
  <c r="G33"/>
  <c r="H33"/>
  <c r="I33"/>
  <c r="K33"/>
  <c r="L33"/>
  <c r="M33"/>
  <c r="N33"/>
  <c r="O33"/>
  <c r="P33"/>
  <c r="Q33"/>
  <c r="R33"/>
  <c r="S33"/>
  <c r="A34"/>
  <c r="B34"/>
  <c r="C34"/>
  <c r="D34"/>
  <c r="J34" s="1"/>
  <c r="E34"/>
  <c r="F34"/>
  <c r="G34"/>
  <c r="H34"/>
  <c r="I34"/>
  <c r="K34"/>
  <c r="L34"/>
  <c r="S34" s="1"/>
  <c r="M34"/>
  <c r="N34"/>
  <c r="O34"/>
  <c r="P34"/>
  <c r="Q34"/>
  <c r="R34"/>
  <c r="A35"/>
  <c r="B35"/>
  <c r="C35"/>
  <c r="D35"/>
  <c r="E35"/>
  <c r="J35" s="1"/>
  <c r="F35"/>
  <c r="G35"/>
  <c r="H35"/>
  <c r="I35"/>
  <c r="K35"/>
  <c r="L35"/>
  <c r="M35"/>
  <c r="S35" s="1"/>
  <c r="N35"/>
  <c r="O35"/>
  <c r="P35"/>
  <c r="Q35"/>
  <c r="R35"/>
  <c r="A36"/>
  <c r="B36"/>
  <c r="C36"/>
  <c r="D36"/>
  <c r="E36"/>
  <c r="F36"/>
  <c r="G36"/>
  <c r="H36"/>
  <c r="I36"/>
  <c r="J36"/>
  <c r="K36"/>
  <c r="L36"/>
  <c r="M36"/>
  <c r="N36"/>
  <c r="S36" s="1"/>
  <c r="O36"/>
  <c r="P36"/>
  <c r="Q36"/>
  <c r="R36"/>
  <c r="A37"/>
  <c r="B37"/>
  <c r="C37"/>
  <c r="J37" s="1"/>
  <c r="D37"/>
  <c r="E37"/>
  <c r="F37"/>
  <c r="G37"/>
  <c r="H37"/>
  <c r="I37"/>
  <c r="K37"/>
  <c r="L37"/>
  <c r="M37"/>
  <c r="N37"/>
  <c r="O37"/>
  <c r="P37"/>
  <c r="Q37"/>
  <c r="R37"/>
  <c r="S37"/>
  <c r="A38"/>
  <c r="B38"/>
  <c r="C38"/>
  <c r="D38"/>
  <c r="J38" s="1"/>
  <c r="E38"/>
  <c r="F38"/>
  <c r="G38"/>
  <c r="H38"/>
  <c r="I38"/>
  <c r="K38"/>
  <c r="L38"/>
  <c r="S38" s="1"/>
  <c r="M38"/>
  <c r="N38"/>
  <c r="O38"/>
  <c r="P38"/>
  <c r="Q38"/>
  <c r="R38"/>
  <c r="A39"/>
  <c r="B39"/>
  <c r="C39"/>
  <c r="D39"/>
  <c r="E39"/>
  <c r="J39" s="1"/>
  <c r="F39"/>
  <c r="G39"/>
  <c r="H39"/>
  <c r="I39"/>
  <c r="K39"/>
  <c r="L39"/>
  <c r="M39"/>
  <c r="S39" s="1"/>
  <c r="N39"/>
  <c r="O39"/>
  <c r="P39"/>
  <c r="Q39"/>
  <c r="R39"/>
  <c r="A40"/>
  <c r="B40"/>
  <c r="C40"/>
  <c r="D40"/>
  <c r="E40"/>
  <c r="F40"/>
  <c r="G40"/>
  <c r="H40"/>
  <c r="I40"/>
  <c r="J40"/>
  <c r="K40"/>
  <c r="L40"/>
  <c r="M40"/>
  <c r="N40"/>
  <c r="S40" s="1"/>
  <c r="O40"/>
  <c r="P40"/>
  <c r="Q40"/>
  <c r="R40"/>
  <c r="A41"/>
  <c r="B41"/>
  <c r="C41"/>
  <c r="J41" s="1"/>
  <c r="D41"/>
  <c r="E41"/>
  <c r="F41"/>
  <c r="G41"/>
  <c r="H41"/>
  <c r="I41"/>
  <c r="K41"/>
  <c r="L41"/>
  <c r="M41"/>
  <c r="N41"/>
  <c r="O41"/>
  <c r="P41"/>
  <c r="Q41"/>
  <c r="R41"/>
  <c r="S41"/>
  <c r="A42"/>
  <c r="B42"/>
  <c r="C42"/>
  <c r="D42"/>
  <c r="J42" s="1"/>
  <c r="E42"/>
  <c r="F42"/>
  <c r="G42"/>
  <c r="H42"/>
  <c r="I42"/>
  <c r="K42"/>
  <c r="L42"/>
  <c r="S42" s="1"/>
  <c r="M42"/>
  <c r="N42"/>
  <c r="O42"/>
  <c r="P42"/>
  <c r="Q42"/>
  <c r="R42"/>
  <c r="A43"/>
  <c r="B43"/>
  <c r="C43"/>
  <c r="D43"/>
  <c r="E43"/>
  <c r="J43" s="1"/>
  <c r="F43"/>
  <c r="G43"/>
  <c r="H43"/>
  <c r="I43"/>
  <c r="K43"/>
  <c r="L43"/>
  <c r="M43"/>
  <c r="S43" s="1"/>
  <c r="N43"/>
  <c r="O43"/>
  <c r="P43"/>
  <c r="Q43"/>
  <c r="R43"/>
  <c r="A44"/>
  <c r="B44"/>
  <c r="J44" s="1"/>
  <c r="C44"/>
  <c r="D44"/>
  <c r="E44"/>
  <c r="F44"/>
  <c r="G44"/>
  <c r="H44"/>
  <c r="I44"/>
  <c r="K44"/>
  <c r="L44"/>
  <c r="M44"/>
  <c r="N44"/>
  <c r="S44" s="1"/>
  <c r="O44"/>
  <c r="P44"/>
  <c r="Q44"/>
  <c r="R44"/>
  <c r="A45"/>
  <c r="B45"/>
  <c r="C45"/>
  <c r="J45" s="1"/>
  <c r="D45"/>
  <c r="E45"/>
  <c r="F45"/>
  <c r="G45"/>
  <c r="H45"/>
  <c r="I45"/>
  <c r="K45"/>
  <c r="L45"/>
  <c r="M45"/>
  <c r="N45"/>
  <c r="O45"/>
  <c r="P45"/>
  <c r="Q45"/>
  <c r="R45"/>
  <c r="S45"/>
  <c r="A46"/>
  <c r="B46"/>
  <c r="C46"/>
  <c r="D46"/>
  <c r="J46" s="1"/>
  <c r="E46"/>
  <c r="F46"/>
  <c r="G46"/>
  <c r="H46"/>
  <c r="I46"/>
  <c r="K46"/>
  <c r="L46"/>
  <c r="S46" s="1"/>
  <c r="M46"/>
  <c r="N46"/>
  <c r="O46"/>
  <c r="P46"/>
  <c r="Q46"/>
  <c r="R46"/>
  <c r="A47"/>
  <c r="B47"/>
  <c r="C47"/>
  <c r="D47"/>
  <c r="E47"/>
  <c r="J47" s="1"/>
  <c r="F47"/>
  <c r="G47"/>
  <c r="H47"/>
  <c r="I47"/>
  <c r="K47"/>
  <c r="L47"/>
  <c r="M47"/>
  <c r="S47" s="1"/>
  <c r="N47"/>
  <c r="O47"/>
  <c r="P47"/>
  <c r="Q47"/>
  <c r="R47"/>
  <c r="A48"/>
  <c r="B48"/>
  <c r="C48"/>
  <c r="D48"/>
  <c r="E48"/>
  <c r="F48"/>
  <c r="G48"/>
  <c r="H48"/>
  <c r="I48"/>
  <c r="J48"/>
  <c r="K48"/>
  <c r="S48" s="1"/>
  <c r="L48"/>
  <c r="M48"/>
  <c r="N48"/>
  <c r="O48"/>
  <c r="P48"/>
  <c r="Q48"/>
  <c r="R48"/>
  <c r="A49"/>
  <c r="B49"/>
  <c r="C49"/>
  <c r="J49" s="1"/>
  <c r="D49"/>
  <c r="E49"/>
  <c r="F49"/>
  <c r="G49"/>
  <c r="H49"/>
  <c r="I49"/>
  <c r="K49"/>
  <c r="L49"/>
  <c r="M49"/>
  <c r="N49"/>
  <c r="O49"/>
  <c r="P49"/>
  <c r="Q49"/>
  <c r="R49"/>
  <c r="S49"/>
  <c r="R31"/>
  <c r="Q31"/>
  <c r="P31"/>
  <c r="O31"/>
  <c r="N31"/>
  <c r="M31"/>
  <c r="L31"/>
  <c r="K31"/>
  <c r="I31"/>
  <c r="H31"/>
  <c r="G31"/>
  <c r="F31"/>
  <c r="E31"/>
  <c r="D31"/>
  <c r="C31"/>
  <c r="B31"/>
  <c r="A31"/>
  <c r="L10"/>
  <c r="M10"/>
  <c r="N10"/>
  <c r="O10"/>
  <c r="P10"/>
  <c r="Q10"/>
  <c r="R10"/>
  <c r="L11"/>
  <c r="M11"/>
  <c r="N11"/>
  <c r="O11"/>
  <c r="P11"/>
  <c r="Q11"/>
  <c r="R11"/>
  <c r="L12"/>
  <c r="M12"/>
  <c r="N12"/>
  <c r="O12"/>
  <c r="P12"/>
  <c r="Q12"/>
  <c r="R12"/>
  <c r="L13"/>
  <c r="M13"/>
  <c r="N13"/>
  <c r="O13"/>
  <c r="P13"/>
  <c r="Q13"/>
  <c r="R13"/>
  <c r="L14"/>
  <c r="M14"/>
  <c r="N14"/>
  <c r="O14"/>
  <c r="P14"/>
  <c r="Q14"/>
  <c r="R14"/>
  <c r="L15"/>
  <c r="M15"/>
  <c r="N15"/>
  <c r="O15"/>
  <c r="P15"/>
  <c r="Q15"/>
  <c r="R15"/>
  <c r="L16"/>
  <c r="M16"/>
  <c r="N16"/>
  <c r="O16"/>
  <c r="P16"/>
  <c r="Q16"/>
  <c r="R16"/>
  <c r="L17"/>
  <c r="M17"/>
  <c r="N17"/>
  <c r="O17"/>
  <c r="P17"/>
  <c r="Q17"/>
  <c r="R17"/>
  <c r="L18"/>
  <c r="M18"/>
  <c r="N18"/>
  <c r="O18"/>
  <c r="P18"/>
  <c r="Q18"/>
  <c r="R18"/>
  <c r="L19"/>
  <c r="M19"/>
  <c r="N19"/>
  <c r="O19"/>
  <c r="P19"/>
  <c r="Q19"/>
  <c r="R19"/>
  <c r="R9"/>
  <c r="Q9"/>
  <c r="P9"/>
  <c r="O9"/>
  <c r="N9"/>
  <c r="M9"/>
  <c r="R8"/>
  <c r="Q8"/>
  <c r="P8"/>
  <c r="O8"/>
  <c r="N8"/>
  <c r="M8"/>
  <c r="L9"/>
  <c r="L8"/>
  <c r="K10"/>
  <c r="K11"/>
  <c r="K12"/>
  <c r="K13"/>
  <c r="K14"/>
  <c r="K15"/>
  <c r="K16"/>
  <c r="K17"/>
  <c r="K18"/>
  <c r="K19"/>
  <c r="K9"/>
  <c r="K8"/>
  <c r="B9"/>
  <c r="C9"/>
  <c r="D9"/>
  <c r="E9"/>
  <c r="F9"/>
  <c r="G9"/>
  <c r="H9"/>
  <c r="I9"/>
  <c r="B10"/>
  <c r="C10"/>
  <c r="D10"/>
  <c r="E10"/>
  <c r="F10"/>
  <c r="G10"/>
  <c r="H10"/>
  <c r="I10"/>
  <c r="B11"/>
  <c r="C11"/>
  <c r="D11"/>
  <c r="E11"/>
  <c r="F11"/>
  <c r="G11"/>
  <c r="H11"/>
  <c r="I11"/>
  <c r="B12"/>
  <c r="C12"/>
  <c r="D12"/>
  <c r="E12"/>
  <c r="F12"/>
  <c r="G12"/>
  <c r="H12"/>
  <c r="I12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I8"/>
  <c r="H8"/>
  <c r="G8"/>
  <c r="F8"/>
  <c r="F20" s="1"/>
  <c r="E8"/>
  <c r="D8"/>
  <c r="C8"/>
  <c r="B8"/>
  <c r="A9"/>
  <c r="A10"/>
  <c r="A11"/>
  <c r="A12"/>
  <c r="A13"/>
  <c r="A14"/>
  <c r="A15"/>
  <c r="A16"/>
  <c r="A17"/>
  <c r="A18"/>
  <c r="A19"/>
  <c r="A8"/>
  <c r="D52" l="1"/>
  <c r="J13"/>
  <c r="J9"/>
  <c r="S12"/>
  <c r="D20"/>
  <c r="H20"/>
  <c r="H52" s="1"/>
  <c r="J17"/>
  <c r="S19"/>
  <c r="S15"/>
  <c r="M20"/>
  <c r="Q20"/>
  <c r="Q52" s="1"/>
  <c r="S9"/>
  <c r="F52"/>
  <c r="S31"/>
  <c r="J8"/>
  <c r="K20"/>
  <c r="S17"/>
  <c r="S13"/>
  <c r="L20"/>
  <c r="O20"/>
  <c r="L52"/>
  <c r="J31"/>
  <c r="J16"/>
  <c r="S10"/>
  <c r="J19"/>
  <c r="J15"/>
  <c r="J18"/>
  <c r="J14"/>
  <c r="J12"/>
  <c r="J11"/>
  <c r="J10"/>
  <c r="I20"/>
  <c r="G20"/>
  <c r="E20"/>
  <c r="C20"/>
  <c r="S18"/>
  <c r="S16"/>
  <c r="S14"/>
  <c r="N20"/>
  <c r="P20"/>
  <c r="P52" s="1"/>
  <c r="R20"/>
  <c r="B20"/>
  <c r="S11"/>
  <c r="S8"/>
  <c r="O52"/>
  <c r="M52" l="1"/>
  <c r="C52"/>
  <c r="N52"/>
  <c r="I52"/>
  <c r="B52"/>
  <c r="G52"/>
  <c r="K52"/>
  <c r="E52"/>
  <c r="R52"/>
  <c r="J20"/>
  <c r="S20"/>
  <c r="S52" l="1"/>
  <c r="J52"/>
</calcChain>
</file>

<file path=xl/sharedStrings.xml><?xml version="1.0" encoding="utf-8"?>
<sst xmlns="http://schemas.openxmlformats.org/spreadsheetml/2006/main" count="673" uniqueCount="81">
  <si>
    <t xml:space="preserve">FULL-TIME AND TOTAL HEADCOUNT ENROLLMENT OF GRADUATE AND FIRST PROFESSIONAL DEGREE-SEEKING STUDENTS ENROLLED AT PUBLIC </t>
  </si>
  <si>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</si>
  <si>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</si>
  <si>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</si>
  <si>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</si>
  <si>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</si>
  <si>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</si>
  <si>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</si>
  <si>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</si>
  <si>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</si>
  <si>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</si>
  <si>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</si>
  <si>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</si>
  <si>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</si>
  <si>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</si>
  <si>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</si>
  <si>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</si>
  <si>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</si>
  <si>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</si>
  <si>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</si>
  <si>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</si>
  <si>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STATE TOTAL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</si>
  <si>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</si>
  <si>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</si>
  <si>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</si>
  <si>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Instnm</t>
  </si>
  <si>
    <t>shsector</t>
  </si>
  <si>
    <t>AgeCat</t>
  </si>
  <si>
    <t>efage05_Sum</t>
  </si>
  <si>
    <t>efage09_Sum</t>
  </si>
  <si>
    <t>AVILA</t>
  </si>
  <si>
    <t>I4</t>
  </si>
  <si>
    <t>18-19</t>
  </si>
  <si>
    <t>20-21</t>
  </si>
  <si>
    <t>22-24</t>
  </si>
  <si>
    <t>25-29</t>
  </si>
  <si>
    <t>30-34</t>
  </si>
  <si>
    <t>GT 34</t>
  </si>
  <si>
    <t>HLG</t>
  </si>
  <si>
    <t>LINDENWOOD</t>
  </si>
  <si>
    <t>Unknown</t>
  </si>
  <si>
    <t>MARYVILLE</t>
  </si>
  <si>
    <t>MO BAP</t>
  </si>
  <si>
    <t>ROCKHURST</t>
  </si>
  <si>
    <t>SLU</t>
  </si>
  <si>
    <t>STEPHENS</t>
  </si>
  <si>
    <t>WEBSTER</t>
  </si>
  <si>
    <t>Under 18</t>
  </si>
  <si>
    <t>WM WOODS</t>
  </si>
  <si>
    <t>LINCOLN</t>
  </si>
  <si>
    <t>P4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</si>
  <si>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</si>
  <si>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</si>
  <si>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</si>
  <si>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</si>
  <si>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</si>
  <si>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</si>
  <si>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</si>
  <si>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</si>
  <si>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</si>
  <si>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</si>
  <si>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</si>
  <si>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Row Labels</t>
  </si>
  <si>
    <t>Grand Total</t>
  </si>
  <si>
    <t>Column Labels</t>
  </si>
  <si>
    <t>Sum of efage05_Sum</t>
  </si>
  <si>
    <t>Total Sum of efage05_Sum</t>
  </si>
  <si>
    <t>Total Sum of efage09_Sum</t>
  </si>
  <si>
    <t>Sum of efage09_Sum</t>
  </si>
  <si>
    <t>CMU GR/EXT</t>
  </si>
  <si>
    <t>COLUMBIA</t>
  </si>
  <si>
    <t>DRURY</t>
  </si>
  <si>
    <t>PARK</t>
  </si>
  <si>
    <t>SBU</t>
  </si>
  <si>
    <t>N/A indicates that data are not available. Age is collected on an option basis in even-numbered years.</t>
  </si>
  <si>
    <t>EVANGLE</t>
  </si>
  <si>
    <t>FONTBOONE</t>
  </si>
  <si>
    <t>MO VAL</t>
  </si>
  <si>
    <t>WUSTL</t>
  </si>
  <si>
    <t>BACCALAUREATE AND HIGHER DEGREE-GRANTING INSTITUTIONS, BY AGE, FALL 2011</t>
  </si>
  <si>
    <t>(INDEPENDENT) BACCALAUREATE AND HIGHER DEGREE-GRANTING INSTITUTIONS, BY AGE, FALL 2011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</si>
</sst>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2" fontId="0" fillId="0" borderId="0"/>
  </cellStyleXfs>
  <cellXfs count="53">
    <xf numFmtId="2" fontId="0" fillId="0" borderId="0" xfId="0" applyNumberFormat="1" applyFont="1" applyAlignment="1" applyProtection="1">
      <protection locked="0"/>
    </xf>
    <xf numFmtId="2" fontId="1" fillId="0" borderId="0" xfId="0" applyFont="1" applyAlignment="1"/>
    <xf numFmtId="2" fontId="3" fillId="0" borderId="0" xfId="0" applyFont="1" applyAlignment="1"/>
    <xf numFmtId="2" fontId="1" fillId="0" borderId="0" xfId="0" applyFont="1" applyBorder="1" applyAlignment="1"/>
    <xf numFmtId="2" fontId="1" fillId="0" borderId="0" xfId="0" applyNumberFormat="1" applyFont="1" applyAlignment="1"/>
    <xf numFmtId="2" fontId="1" fillId="0" borderId="0" xfId="0" applyNumberFormat="1" applyFont="1" applyAlignment="1" applyProtection="1">
      <protection locked="0"/>
    </xf>
    <xf numFmtId="2" fontId="1" fillId="0" borderId="2" xfId="0" applyFont="1" applyBorder="1" applyAlignment="1"/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2" fontId="3" fillId="0" borderId="2" xfId="0" applyNumberFormat="1" applyFont="1" applyBorder="1" applyAlignment="1">
      <alignment horizontal="centerContinuous"/>
    </xf>
    <xf numFmtId="2" fontId="1" fillId="0" borderId="0" xfId="0" applyFont="1" applyAlignment="1">
      <alignment horizontal="center"/>
    </xf>
    <xf numFmtId="2" fontId="1" fillId="0" borderId="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2" fontId="1" fillId="0" borderId="1" xfId="0" applyFont="1" applyBorder="1" applyAlignment="1"/>
    <xf numFmtId="2" fontId="1" fillId="0" borderId="5" xfId="0" applyFont="1" applyBorder="1" applyAlignment="1"/>
    <xf numFmtId="3" fontId="1" fillId="0" borderId="6" xfId="0" applyNumberFormat="1" applyFont="1" applyBorder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2" fontId="1" fillId="0" borderId="0" xfId="0" applyNumberFormat="1" applyFont="1" applyBorder="1" applyAlignment="1"/>
    <xf numFmtId="164" fontId="1" fillId="0" borderId="0" xfId="0" applyNumberFormat="1" applyFont="1" applyAlignment="1"/>
    <xf numFmtId="3" fontId="1" fillId="0" borderId="2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/>
    <xf numFmtId="164" fontId="1" fillId="0" borderId="1" xfId="0" applyNumberFormat="1" applyFont="1" applyBorder="1" applyAlignment="1"/>
    <xf numFmtId="2" fontId="1" fillId="0" borderId="0" xfId="0" applyFont="1" applyFill="1" applyAlignment="1"/>
    <xf numFmtId="3" fontId="1" fillId="0" borderId="6" xfId="0" applyNumberFormat="1" applyFont="1" applyFill="1" applyBorder="1" applyAlignment="1"/>
    <xf numFmtId="3" fontId="1" fillId="0" borderId="0" xfId="0" applyNumberFormat="1" applyFont="1" applyFill="1" applyAlignment="1"/>
    <xf numFmtId="2" fontId="1" fillId="0" borderId="0" xfId="0" applyNumberFormat="1" applyFont="1" applyFill="1" applyAlignment="1"/>
    <xf numFmtId="2" fontId="1" fillId="0" borderId="0" xfId="0" applyNumberFormat="1" applyFont="1" applyFill="1" applyAlignment="1" applyProtection="1">
      <protection locked="0"/>
    </xf>
    <xf numFmtId="2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2" fontId="1" fillId="0" borderId="7" xfId="0" applyFont="1" applyFill="1" applyBorder="1" applyAlignment="1"/>
    <xf numFmtId="2" fontId="4" fillId="0" borderId="0" xfId="0" applyFont="1" applyAlignment="1"/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1" fontId="1" fillId="0" borderId="1" xfId="0" applyNumberFormat="1" applyFont="1" applyBorder="1" applyAlignment="1"/>
    <xf numFmtId="1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2" fontId="1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629297685184" createdVersion="3" refreshedVersion="3" minRefreshableVersion="3" recordCount="174">
  <cacheSource type="worksheet">
    <worksheetSource ref="A1:E175" sheet="DATA"/>
  </cacheSource>
  <cacheFields count="5">
    <cacheField name="Instnm" numFmtId="0">
      <sharedItems count="31">
        <s v="AVILA"/>
        <s v="CMU GR/EXT"/>
        <s v="COLUMBIA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M WOODS"/>
        <s v="WUSTL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2">
        <s v="I4"/>
        <s v="P4"/>
      </sharedItems>
    </cacheField>
    <cacheField name="AgeCat" numFmtId="0">
      <sharedItems count="8">
        <s v="18-19"/>
        <s v="20-21"/>
        <s v="22-24"/>
        <s v="25-29"/>
        <s v="30-34"/>
        <s v="GT 34"/>
        <s v="Unknown"/>
        <s v="Under 18"/>
      </sharedItems>
    </cacheField>
    <cacheField name="efage05_Sum" numFmtId="0">
      <sharedItems containsSemiMixedTypes="0" containsString="0" containsNumber="1" containsInteger="1" minValue="0" maxValue="2242"/>
    </cacheField>
    <cacheField name="efage09_Sum" numFmtId="0">
      <sharedItems containsSemiMixedTypes="0" containsString="0" containsNumber="1" containsInteger="1" minValue="1" maxValue="774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x v="0"/>
    <x v="0"/>
    <n v="1"/>
    <n v="1"/>
  </r>
  <r>
    <x v="0"/>
    <x v="0"/>
    <x v="1"/>
    <n v="14"/>
    <n v="15"/>
  </r>
  <r>
    <x v="0"/>
    <x v="0"/>
    <x v="2"/>
    <n v="106"/>
    <n v="124"/>
  </r>
  <r>
    <x v="0"/>
    <x v="0"/>
    <x v="3"/>
    <n v="124"/>
    <n v="169"/>
  </r>
  <r>
    <x v="0"/>
    <x v="0"/>
    <x v="4"/>
    <n v="64"/>
    <n v="104"/>
  </r>
  <r>
    <x v="0"/>
    <x v="0"/>
    <x v="5"/>
    <n v="124"/>
    <n v="185"/>
  </r>
  <r>
    <x v="0"/>
    <x v="0"/>
    <x v="6"/>
    <n v="1"/>
    <n v="1"/>
  </r>
  <r>
    <x v="1"/>
    <x v="0"/>
    <x v="1"/>
    <n v="2"/>
    <n v="2"/>
  </r>
  <r>
    <x v="1"/>
    <x v="0"/>
    <x v="2"/>
    <n v="9"/>
    <n v="33"/>
  </r>
  <r>
    <x v="1"/>
    <x v="0"/>
    <x v="3"/>
    <n v="19"/>
    <n v="51"/>
  </r>
  <r>
    <x v="1"/>
    <x v="0"/>
    <x v="4"/>
    <n v="6"/>
    <n v="24"/>
  </r>
  <r>
    <x v="1"/>
    <x v="0"/>
    <x v="5"/>
    <n v="24"/>
    <n v="89"/>
  </r>
  <r>
    <x v="1"/>
    <x v="0"/>
    <x v="6"/>
    <n v="0"/>
    <n v="2"/>
  </r>
  <r>
    <x v="2"/>
    <x v="0"/>
    <x v="1"/>
    <n v="0"/>
    <n v="2"/>
  </r>
  <r>
    <x v="2"/>
    <x v="0"/>
    <x v="2"/>
    <n v="12"/>
    <n v="56"/>
  </r>
  <r>
    <x v="2"/>
    <x v="0"/>
    <x v="3"/>
    <n v="42"/>
    <n v="206"/>
  </r>
  <r>
    <x v="2"/>
    <x v="0"/>
    <x v="4"/>
    <n v="20"/>
    <n v="187"/>
  </r>
  <r>
    <x v="2"/>
    <x v="0"/>
    <x v="5"/>
    <n v="38"/>
    <n v="411"/>
  </r>
  <r>
    <x v="3"/>
    <x v="0"/>
    <x v="2"/>
    <n v="29"/>
    <n v="32"/>
  </r>
  <r>
    <x v="3"/>
    <x v="0"/>
    <x v="3"/>
    <n v="81"/>
    <n v="107"/>
  </r>
  <r>
    <x v="3"/>
    <x v="0"/>
    <x v="4"/>
    <n v="46"/>
    <n v="76"/>
  </r>
  <r>
    <x v="3"/>
    <x v="0"/>
    <x v="5"/>
    <n v="135"/>
    <n v="224"/>
  </r>
  <r>
    <x v="4"/>
    <x v="0"/>
    <x v="1"/>
    <n v="1"/>
    <n v="3"/>
  </r>
  <r>
    <x v="4"/>
    <x v="0"/>
    <x v="2"/>
    <n v="18"/>
    <n v="44"/>
  </r>
  <r>
    <x v="4"/>
    <x v="0"/>
    <x v="3"/>
    <n v="20"/>
    <n v="68"/>
  </r>
  <r>
    <x v="4"/>
    <x v="0"/>
    <x v="4"/>
    <n v="16"/>
    <n v="44"/>
  </r>
  <r>
    <x v="4"/>
    <x v="0"/>
    <x v="5"/>
    <n v="38"/>
    <n v="105"/>
  </r>
  <r>
    <x v="4"/>
    <x v="0"/>
    <x v="6"/>
    <n v="0"/>
    <n v="7"/>
  </r>
  <r>
    <x v="5"/>
    <x v="0"/>
    <x v="1"/>
    <n v="4"/>
    <n v="5"/>
  </r>
  <r>
    <x v="5"/>
    <x v="0"/>
    <x v="2"/>
    <n v="50"/>
    <n v="91"/>
  </r>
  <r>
    <x v="5"/>
    <x v="0"/>
    <x v="3"/>
    <n v="81"/>
    <n v="198"/>
  </r>
  <r>
    <x v="5"/>
    <x v="0"/>
    <x v="4"/>
    <n v="40"/>
    <n v="130"/>
  </r>
  <r>
    <x v="5"/>
    <x v="0"/>
    <x v="5"/>
    <n v="83"/>
    <n v="350"/>
  </r>
  <r>
    <x v="5"/>
    <x v="0"/>
    <x v="7"/>
    <n v="0"/>
    <n v="1"/>
  </r>
  <r>
    <x v="5"/>
    <x v="0"/>
    <x v="6"/>
    <n v="6"/>
    <n v="18"/>
  </r>
  <r>
    <x v="6"/>
    <x v="0"/>
    <x v="2"/>
    <n v="1"/>
    <n v="2"/>
  </r>
  <r>
    <x v="6"/>
    <x v="0"/>
    <x v="3"/>
    <n v="0"/>
    <n v="1"/>
  </r>
  <r>
    <x v="6"/>
    <x v="0"/>
    <x v="4"/>
    <n v="1"/>
    <n v="1"/>
  </r>
  <r>
    <x v="6"/>
    <x v="0"/>
    <x v="5"/>
    <n v="3"/>
    <n v="9"/>
  </r>
  <r>
    <x v="7"/>
    <x v="0"/>
    <x v="1"/>
    <n v="7"/>
    <n v="11"/>
  </r>
  <r>
    <x v="7"/>
    <x v="0"/>
    <x v="2"/>
    <n v="278"/>
    <n v="348"/>
  </r>
  <r>
    <x v="7"/>
    <x v="0"/>
    <x v="3"/>
    <n v="500"/>
    <n v="1060"/>
  </r>
  <r>
    <x v="7"/>
    <x v="0"/>
    <x v="4"/>
    <n v="235"/>
    <n v="658"/>
  </r>
  <r>
    <x v="7"/>
    <x v="0"/>
    <x v="5"/>
    <n v="527"/>
    <n v="1466"/>
  </r>
  <r>
    <x v="7"/>
    <x v="0"/>
    <x v="6"/>
    <n v="2"/>
    <n v="126"/>
  </r>
  <r>
    <x v="8"/>
    <x v="0"/>
    <x v="1"/>
    <n v="1"/>
    <n v="3"/>
  </r>
  <r>
    <x v="8"/>
    <x v="0"/>
    <x v="2"/>
    <n v="102"/>
    <n v="204"/>
  </r>
  <r>
    <x v="8"/>
    <x v="0"/>
    <x v="3"/>
    <n v="45"/>
    <n v="203"/>
  </r>
  <r>
    <x v="8"/>
    <x v="0"/>
    <x v="4"/>
    <n v="14"/>
    <n v="107"/>
  </r>
  <r>
    <x v="8"/>
    <x v="0"/>
    <x v="5"/>
    <n v="25"/>
    <n v="293"/>
  </r>
  <r>
    <x v="8"/>
    <x v="0"/>
    <x v="6"/>
    <n v="1"/>
    <n v="1"/>
  </r>
  <r>
    <x v="9"/>
    <x v="0"/>
    <x v="2"/>
    <n v="28"/>
    <n v="61"/>
  </r>
  <r>
    <x v="9"/>
    <x v="0"/>
    <x v="3"/>
    <n v="126"/>
    <n v="362"/>
  </r>
  <r>
    <x v="9"/>
    <x v="0"/>
    <x v="4"/>
    <n v="64"/>
    <n v="280"/>
  </r>
  <r>
    <x v="9"/>
    <x v="0"/>
    <x v="5"/>
    <n v="138"/>
    <n v="627"/>
  </r>
  <r>
    <x v="9"/>
    <x v="0"/>
    <x v="6"/>
    <n v="2"/>
    <n v="25"/>
  </r>
  <r>
    <x v="10"/>
    <x v="0"/>
    <x v="2"/>
    <n v="4"/>
    <n v="4"/>
  </r>
  <r>
    <x v="10"/>
    <x v="0"/>
    <x v="3"/>
    <n v="3"/>
    <n v="3"/>
  </r>
  <r>
    <x v="10"/>
    <x v="0"/>
    <x v="4"/>
    <n v="1"/>
    <n v="1"/>
  </r>
  <r>
    <x v="10"/>
    <x v="0"/>
    <x v="5"/>
    <n v="6"/>
    <n v="6"/>
  </r>
  <r>
    <x v="11"/>
    <x v="0"/>
    <x v="1"/>
    <n v="0"/>
    <n v="1"/>
  </r>
  <r>
    <x v="11"/>
    <x v="0"/>
    <x v="2"/>
    <n v="0"/>
    <n v="59"/>
  </r>
  <r>
    <x v="11"/>
    <x v="0"/>
    <x v="3"/>
    <n v="4"/>
    <n v="243"/>
  </r>
  <r>
    <x v="11"/>
    <x v="0"/>
    <x v="4"/>
    <n v="5"/>
    <n v="152"/>
  </r>
  <r>
    <x v="11"/>
    <x v="0"/>
    <x v="5"/>
    <n v="2"/>
    <n v="304"/>
  </r>
  <r>
    <x v="11"/>
    <x v="0"/>
    <x v="6"/>
    <n v="0"/>
    <n v="4"/>
  </r>
  <r>
    <x v="12"/>
    <x v="0"/>
    <x v="1"/>
    <n v="4"/>
    <n v="4"/>
  </r>
  <r>
    <x v="12"/>
    <x v="0"/>
    <x v="2"/>
    <n v="202"/>
    <n v="261"/>
  </r>
  <r>
    <x v="12"/>
    <x v="0"/>
    <x v="3"/>
    <n v="132"/>
    <n v="226"/>
  </r>
  <r>
    <x v="12"/>
    <x v="0"/>
    <x v="4"/>
    <n v="30"/>
    <n v="63"/>
  </r>
  <r>
    <x v="12"/>
    <x v="0"/>
    <x v="5"/>
    <n v="60"/>
    <n v="117"/>
  </r>
  <r>
    <x v="13"/>
    <x v="0"/>
    <x v="1"/>
    <n v="0"/>
    <n v="1"/>
  </r>
  <r>
    <x v="13"/>
    <x v="0"/>
    <x v="2"/>
    <n v="99"/>
    <n v="118"/>
  </r>
  <r>
    <x v="13"/>
    <x v="0"/>
    <x v="3"/>
    <n v="98"/>
    <n v="240"/>
  </r>
  <r>
    <x v="13"/>
    <x v="0"/>
    <x v="4"/>
    <n v="17"/>
    <n v="118"/>
  </r>
  <r>
    <x v="13"/>
    <x v="0"/>
    <x v="5"/>
    <n v="24"/>
    <n v="284"/>
  </r>
  <r>
    <x v="14"/>
    <x v="0"/>
    <x v="0"/>
    <n v="2"/>
    <n v="2"/>
  </r>
  <r>
    <x v="14"/>
    <x v="0"/>
    <x v="1"/>
    <n v="40"/>
    <n v="41"/>
  </r>
  <r>
    <x v="14"/>
    <x v="0"/>
    <x v="2"/>
    <n v="1592"/>
    <n v="1734"/>
  </r>
  <r>
    <x v="14"/>
    <x v="0"/>
    <x v="3"/>
    <n v="1268"/>
    <n v="1764"/>
  </r>
  <r>
    <x v="14"/>
    <x v="0"/>
    <x v="4"/>
    <n v="304"/>
    <n v="662"/>
  </r>
  <r>
    <x v="14"/>
    <x v="0"/>
    <x v="5"/>
    <n v="333"/>
    <n v="1124"/>
  </r>
  <r>
    <x v="14"/>
    <x v="0"/>
    <x v="7"/>
    <n v="0"/>
    <n v="1"/>
  </r>
  <r>
    <x v="15"/>
    <x v="0"/>
    <x v="1"/>
    <n v="1"/>
    <n v="1"/>
  </r>
  <r>
    <x v="15"/>
    <x v="0"/>
    <x v="2"/>
    <n v="39"/>
    <n v="46"/>
  </r>
  <r>
    <x v="15"/>
    <x v="0"/>
    <x v="3"/>
    <n v="53"/>
    <n v="60"/>
  </r>
  <r>
    <x v="15"/>
    <x v="0"/>
    <x v="4"/>
    <n v="39"/>
    <n v="45"/>
  </r>
  <r>
    <x v="15"/>
    <x v="0"/>
    <x v="5"/>
    <n v="66"/>
    <n v="93"/>
  </r>
  <r>
    <x v="15"/>
    <x v="0"/>
    <x v="6"/>
    <n v="0"/>
    <n v="1"/>
  </r>
  <r>
    <x v="16"/>
    <x v="0"/>
    <x v="0"/>
    <n v="0"/>
    <n v="3"/>
  </r>
  <r>
    <x v="16"/>
    <x v="0"/>
    <x v="1"/>
    <n v="14"/>
    <n v="30"/>
  </r>
  <r>
    <x v="16"/>
    <x v="0"/>
    <x v="2"/>
    <n v="374"/>
    <n v="994"/>
  </r>
  <r>
    <x v="16"/>
    <x v="0"/>
    <x v="3"/>
    <n v="843"/>
    <n v="3664"/>
  </r>
  <r>
    <x v="16"/>
    <x v="0"/>
    <x v="4"/>
    <n v="596"/>
    <n v="3082"/>
  </r>
  <r>
    <x v="16"/>
    <x v="0"/>
    <x v="5"/>
    <n v="1811"/>
    <n v="7746"/>
  </r>
  <r>
    <x v="16"/>
    <x v="0"/>
    <x v="6"/>
    <n v="3"/>
    <n v="19"/>
  </r>
  <r>
    <x v="17"/>
    <x v="0"/>
    <x v="0"/>
    <n v="1"/>
    <n v="1"/>
  </r>
  <r>
    <x v="17"/>
    <x v="0"/>
    <x v="1"/>
    <n v="0"/>
    <n v="1"/>
  </r>
  <r>
    <x v="17"/>
    <x v="0"/>
    <x v="2"/>
    <n v="27"/>
    <n v="45"/>
  </r>
  <r>
    <x v="17"/>
    <x v="0"/>
    <x v="3"/>
    <n v="104"/>
    <n v="220"/>
  </r>
  <r>
    <x v="17"/>
    <x v="0"/>
    <x v="4"/>
    <n v="92"/>
    <n v="205"/>
  </r>
  <r>
    <x v="17"/>
    <x v="0"/>
    <x v="5"/>
    <n v="197"/>
    <n v="421"/>
  </r>
  <r>
    <x v="17"/>
    <x v="0"/>
    <x v="6"/>
    <n v="24"/>
    <n v="58"/>
  </r>
  <r>
    <x v="18"/>
    <x v="0"/>
    <x v="0"/>
    <n v="1"/>
    <n v="2"/>
  </r>
  <r>
    <x v="18"/>
    <x v="0"/>
    <x v="1"/>
    <n v="74"/>
    <n v="75"/>
  </r>
  <r>
    <x v="18"/>
    <x v="0"/>
    <x v="2"/>
    <n v="2043"/>
    <n v="2228"/>
  </r>
  <r>
    <x v="18"/>
    <x v="0"/>
    <x v="3"/>
    <n v="2242"/>
    <n v="2651"/>
  </r>
  <r>
    <x v="18"/>
    <x v="0"/>
    <x v="4"/>
    <n v="307"/>
    <n v="546"/>
  </r>
  <r>
    <x v="18"/>
    <x v="0"/>
    <x v="5"/>
    <n v="453"/>
    <n v="836"/>
  </r>
  <r>
    <x v="18"/>
    <x v="0"/>
    <x v="6"/>
    <n v="331"/>
    <n v="331"/>
  </r>
  <r>
    <x v="19"/>
    <x v="1"/>
    <x v="1"/>
    <n v="1"/>
    <n v="2"/>
  </r>
  <r>
    <x v="19"/>
    <x v="1"/>
    <x v="2"/>
    <n v="18"/>
    <n v="27"/>
  </r>
  <r>
    <x v="19"/>
    <x v="1"/>
    <x v="3"/>
    <n v="23"/>
    <n v="49"/>
  </r>
  <r>
    <x v="19"/>
    <x v="1"/>
    <x v="4"/>
    <n v="14"/>
    <n v="28"/>
  </r>
  <r>
    <x v="19"/>
    <x v="1"/>
    <x v="5"/>
    <n v="20"/>
    <n v="90"/>
  </r>
  <r>
    <x v="20"/>
    <x v="1"/>
    <x v="1"/>
    <n v="25"/>
    <n v="26"/>
  </r>
  <r>
    <x v="20"/>
    <x v="1"/>
    <x v="2"/>
    <n v="360"/>
    <n v="447"/>
  </r>
  <r>
    <x v="20"/>
    <x v="1"/>
    <x v="3"/>
    <n v="435"/>
    <n v="692"/>
  </r>
  <r>
    <x v="20"/>
    <x v="1"/>
    <x v="4"/>
    <n v="142"/>
    <n v="315"/>
  </r>
  <r>
    <x v="20"/>
    <x v="1"/>
    <x v="5"/>
    <n v="124"/>
    <n v="370"/>
  </r>
  <r>
    <x v="21"/>
    <x v="1"/>
    <x v="1"/>
    <n v="22"/>
    <n v="25"/>
  </r>
  <r>
    <x v="21"/>
    <x v="1"/>
    <x v="2"/>
    <n v="715"/>
    <n v="966"/>
  </r>
  <r>
    <x v="21"/>
    <x v="1"/>
    <x v="3"/>
    <n v="468"/>
    <n v="920"/>
  </r>
  <r>
    <x v="21"/>
    <x v="1"/>
    <x v="4"/>
    <n v="166"/>
    <n v="431"/>
  </r>
  <r>
    <x v="21"/>
    <x v="1"/>
    <x v="5"/>
    <n v="186"/>
    <n v="747"/>
  </r>
  <r>
    <x v="22"/>
    <x v="1"/>
    <x v="2"/>
    <n v="0"/>
    <n v="3"/>
  </r>
  <r>
    <x v="22"/>
    <x v="1"/>
    <x v="3"/>
    <n v="0"/>
    <n v="17"/>
  </r>
  <r>
    <x v="22"/>
    <x v="1"/>
    <x v="4"/>
    <n v="0"/>
    <n v="13"/>
  </r>
  <r>
    <x v="22"/>
    <x v="1"/>
    <x v="5"/>
    <n v="1"/>
    <n v="22"/>
  </r>
  <r>
    <x v="23"/>
    <x v="1"/>
    <x v="1"/>
    <n v="1"/>
    <n v="2"/>
  </r>
  <r>
    <x v="23"/>
    <x v="1"/>
    <x v="2"/>
    <n v="14"/>
    <n v="27"/>
  </r>
  <r>
    <x v="23"/>
    <x v="1"/>
    <x v="3"/>
    <n v="10"/>
    <n v="42"/>
  </r>
  <r>
    <x v="23"/>
    <x v="1"/>
    <x v="4"/>
    <n v="4"/>
    <n v="23"/>
  </r>
  <r>
    <x v="23"/>
    <x v="1"/>
    <x v="5"/>
    <n v="5"/>
    <n v="67"/>
  </r>
  <r>
    <x v="24"/>
    <x v="1"/>
    <x v="1"/>
    <n v="20"/>
    <n v="20"/>
  </r>
  <r>
    <x v="24"/>
    <x v="1"/>
    <x v="2"/>
    <n v="170"/>
    <n v="260"/>
  </r>
  <r>
    <x v="24"/>
    <x v="1"/>
    <x v="3"/>
    <n v="52"/>
    <n v="249"/>
  </r>
  <r>
    <x v="24"/>
    <x v="1"/>
    <x v="4"/>
    <n v="10"/>
    <n v="141"/>
  </r>
  <r>
    <x v="24"/>
    <x v="1"/>
    <x v="5"/>
    <n v="12"/>
    <n v="273"/>
  </r>
  <r>
    <x v="24"/>
    <x v="1"/>
    <x v="6"/>
    <n v="0"/>
    <n v="1"/>
  </r>
  <r>
    <x v="25"/>
    <x v="1"/>
    <x v="1"/>
    <n v="9"/>
    <n v="10"/>
  </r>
  <r>
    <x v="25"/>
    <x v="1"/>
    <x v="2"/>
    <n v="170"/>
    <n v="286"/>
  </r>
  <r>
    <x v="25"/>
    <x v="1"/>
    <x v="3"/>
    <n v="78"/>
    <n v="297"/>
  </r>
  <r>
    <x v="25"/>
    <x v="1"/>
    <x v="4"/>
    <n v="40"/>
    <n v="173"/>
  </r>
  <r>
    <x v="25"/>
    <x v="1"/>
    <x v="5"/>
    <n v="32"/>
    <n v="358"/>
  </r>
  <r>
    <x v="26"/>
    <x v="1"/>
    <x v="1"/>
    <n v="10"/>
    <n v="11"/>
  </r>
  <r>
    <x v="26"/>
    <x v="1"/>
    <x v="2"/>
    <n v="188"/>
    <n v="211"/>
  </r>
  <r>
    <x v="26"/>
    <x v="1"/>
    <x v="3"/>
    <n v="28"/>
    <n v="40"/>
  </r>
  <r>
    <x v="26"/>
    <x v="1"/>
    <x v="4"/>
    <n v="5"/>
    <n v="19"/>
  </r>
  <r>
    <x v="26"/>
    <x v="1"/>
    <x v="5"/>
    <n v="14"/>
    <n v="39"/>
  </r>
  <r>
    <x v="26"/>
    <x v="1"/>
    <x v="6"/>
    <n v="1"/>
    <n v="1"/>
  </r>
  <r>
    <x v="27"/>
    <x v="1"/>
    <x v="1"/>
    <n v="23"/>
    <n v="25"/>
  </r>
  <r>
    <x v="27"/>
    <x v="1"/>
    <x v="2"/>
    <n v="297"/>
    <n v="506"/>
  </r>
  <r>
    <x v="27"/>
    <x v="1"/>
    <x v="3"/>
    <n v="155"/>
    <n v="595"/>
  </r>
  <r>
    <x v="27"/>
    <x v="1"/>
    <x v="4"/>
    <n v="57"/>
    <n v="315"/>
  </r>
  <r>
    <x v="27"/>
    <x v="1"/>
    <x v="5"/>
    <n v="88"/>
    <n v="721"/>
  </r>
  <r>
    <x v="27"/>
    <x v="1"/>
    <x v="6"/>
    <n v="2"/>
    <n v="9"/>
  </r>
  <r>
    <x v="28"/>
    <x v="1"/>
    <x v="0"/>
    <n v="2"/>
    <n v="2"/>
  </r>
  <r>
    <x v="28"/>
    <x v="1"/>
    <x v="1"/>
    <n v="119"/>
    <n v="122"/>
  </r>
  <r>
    <x v="28"/>
    <x v="1"/>
    <x v="2"/>
    <n v="2013"/>
    <n v="2327"/>
  </r>
  <r>
    <x v="28"/>
    <x v="1"/>
    <x v="3"/>
    <n v="1665"/>
    <n v="2470"/>
  </r>
  <r>
    <x v="28"/>
    <x v="1"/>
    <x v="4"/>
    <n v="653"/>
    <n v="1156"/>
  </r>
  <r>
    <x v="28"/>
    <x v="1"/>
    <x v="5"/>
    <n v="567"/>
    <n v="1693"/>
  </r>
  <r>
    <x v="29"/>
    <x v="1"/>
    <x v="0"/>
    <n v="14"/>
    <n v="14"/>
  </r>
  <r>
    <x v="29"/>
    <x v="1"/>
    <x v="1"/>
    <n v="228"/>
    <n v="231"/>
  </r>
  <r>
    <x v="29"/>
    <x v="1"/>
    <x v="2"/>
    <n v="1150"/>
    <n v="1435"/>
  </r>
  <r>
    <x v="29"/>
    <x v="1"/>
    <x v="3"/>
    <n v="930"/>
    <n v="1754"/>
  </r>
  <r>
    <x v="29"/>
    <x v="1"/>
    <x v="4"/>
    <n v="297"/>
    <n v="813"/>
  </r>
  <r>
    <x v="29"/>
    <x v="1"/>
    <x v="5"/>
    <n v="276"/>
    <n v="1104"/>
  </r>
  <r>
    <x v="30"/>
    <x v="1"/>
    <x v="1"/>
    <n v="20"/>
    <n v="37"/>
  </r>
  <r>
    <x v="30"/>
    <x v="1"/>
    <x v="2"/>
    <n v="372"/>
    <n v="867"/>
  </r>
  <r>
    <x v="30"/>
    <x v="1"/>
    <x v="3"/>
    <n v="399"/>
    <n v="1159"/>
  </r>
  <r>
    <x v="30"/>
    <x v="1"/>
    <x v="4"/>
    <n v="146"/>
    <n v="592"/>
  </r>
  <r>
    <x v="30"/>
    <x v="1"/>
    <x v="5"/>
    <n v="140"/>
    <n v="1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39" firstHeaderRow="1" firstDataRow="3" firstDataCol="1"/>
  <pivotFields count="5">
    <pivotField axis="axisRow" showAll="0">
      <items count="32">
        <item x="0"/>
        <item x="6"/>
        <item x="19"/>
        <item x="7"/>
        <item x="8"/>
        <item x="9"/>
        <item x="20"/>
        <item x="21"/>
        <item x="22"/>
        <item x="23"/>
        <item x="24"/>
        <item x="12"/>
        <item x="25"/>
        <item x="14"/>
        <item x="15"/>
        <item x="26"/>
        <item x="27"/>
        <item x="28"/>
        <item x="29"/>
        <item x="30"/>
        <item x="16"/>
        <item x="17"/>
        <item x="1"/>
        <item x="2"/>
        <item x="3"/>
        <item x="4"/>
        <item x="5"/>
        <item x="10"/>
        <item x="11"/>
        <item x="13"/>
        <item x="18"/>
        <item t="default"/>
      </items>
    </pivotField>
    <pivotField axis="axisRow" showAll="0" sortType="descending">
      <items count="3">
        <item x="1"/>
        <item x="0"/>
        <item t="default"/>
      </items>
    </pivotField>
    <pivotField axis="axisCol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</pivotFields>
  <rowFields count="2">
    <field x="1"/>
    <field x="0"/>
  </rowFields>
  <rowItems count="34">
    <i>
      <x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6"/>
    </i>
    <i r="1">
      <x v="17"/>
    </i>
    <i r="1">
      <x v="18"/>
    </i>
    <i r="1">
      <x v="19"/>
    </i>
    <i>
      <x v="1"/>
    </i>
    <i r="1">
      <x/>
    </i>
    <i r="1">
      <x v="1"/>
    </i>
    <i r="1">
      <x v="3"/>
    </i>
    <i r="1">
      <x v="4"/>
    </i>
    <i r="1">
      <x v="5"/>
    </i>
    <i r="1">
      <x v="11"/>
    </i>
    <i r="1">
      <x v="13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2">
    <field x="2"/>
    <field x="-2"/>
  </colFields>
  <colItems count="1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 t="grand">
      <x/>
    </i>
    <i t="grand" i="1">
      <x/>
    </i>
  </colItems>
  <dataFields count="2">
    <dataField name="Sum of efage05_Sum" fld="3" baseField="0" baseItem="0" numFmtId="2"/>
    <dataField name="Sum of efage09_Sum" fld="4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A76"/>
  <sheetViews>
    <sheetView tabSelected="1" showOutlineSymbols="0" zoomScaleNormal="100" workbookViewId="0">
      <selection activeCell="U57" sqref="U57"/>
    </sheetView>
  </sheetViews>
  <sheetFormatPr defaultColWidth="15.796875" defaultRowHeight="11.25"/>
  <cols>
    <col min="1" max="1" width="34.796875" style="4" customWidth="1"/>
    <col min="2" max="8" width="8" style="4" customWidth="1"/>
    <col min="9" max="9" width="10" style="4" customWidth="1"/>
    <col min="10" max="10" width="9.19921875" style="4" customWidth="1"/>
    <col min="11" max="17" width="8" style="4" customWidth="1"/>
    <col min="18" max="18" width="10" style="4" customWidth="1"/>
    <col min="19" max="19" width="8" style="4" customWidth="1"/>
    <col min="20" max="209" width="15.796875" style="4" customWidth="1"/>
    <col min="210" max="16384" width="15.796875" style="5"/>
  </cols>
  <sheetData>
    <row r="1" spans="1:19" ht="12.75" customHeight="1">
      <c r="A1" s="1" t="s">
        <v>23</v>
      </c>
    </row>
    <row r="2" spans="1:1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2.75" customHeight="1">
      <c r="A3" s="1" t="s">
        <v>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2.75" customHeight="1">
      <c r="A5" s="6"/>
      <c r="B5" s="7" t="s">
        <v>1</v>
      </c>
      <c r="C5" s="7"/>
      <c r="D5" s="7"/>
      <c r="E5" s="7"/>
      <c r="F5" s="7"/>
      <c r="G5" s="7"/>
      <c r="H5" s="7"/>
      <c r="I5" s="7"/>
      <c r="J5" s="7"/>
      <c r="K5" s="8" t="s">
        <v>2</v>
      </c>
      <c r="L5" s="7"/>
      <c r="M5" s="7"/>
      <c r="N5" s="7"/>
      <c r="O5" s="7"/>
      <c r="P5" s="7"/>
      <c r="Q5" s="7"/>
      <c r="R5" s="7"/>
      <c r="S5" s="9"/>
    </row>
    <row r="6" spans="1:19" ht="12.75" customHeight="1">
      <c r="A6" s="1"/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"/>
      <c r="K6" s="11" t="s">
        <v>3</v>
      </c>
      <c r="L6" s="10" t="s">
        <v>4</v>
      </c>
      <c r="M6" s="10" t="s">
        <v>5</v>
      </c>
      <c r="N6" s="10" t="s">
        <v>6</v>
      </c>
      <c r="O6" s="10" t="s">
        <v>7</v>
      </c>
      <c r="P6" s="10" t="s">
        <v>8</v>
      </c>
      <c r="Q6" s="10" t="s">
        <v>9</v>
      </c>
      <c r="R6" s="10" t="s">
        <v>10</v>
      </c>
      <c r="S6" s="1"/>
    </row>
    <row r="7" spans="1:19" ht="12.75" customHeight="1">
      <c r="A7" s="1"/>
      <c r="B7" s="41" t="s">
        <v>11</v>
      </c>
      <c r="C7" s="41" t="s">
        <v>12</v>
      </c>
      <c r="D7" s="41" t="s">
        <v>13</v>
      </c>
      <c r="E7" s="41" t="s">
        <v>14</v>
      </c>
      <c r="F7" s="41" t="s">
        <v>15</v>
      </c>
      <c r="G7" s="41" t="s">
        <v>16</v>
      </c>
      <c r="H7" s="41" t="s">
        <v>16</v>
      </c>
      <c r="I7" s="41" t="s">
        <v>17</v>
      </c>
      <c r="J7" s="12" t="s">
        <v>2</v>
      </c>
      <c r="K7" s="13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16</v>
      </c>
      <c r="R7" s="12" t="s">
        <v>17</v>
      </c>
      <c r="S7" s="41" t="s">
        <v>2</v>
      </c>
    </row>
    <row r="8" spans="1:19" ht="12.75" customHeight="1">
      <c r="A8" s="14" t="str">
        <f>pivot!A7</f>
        <v>LINCOLN</v>
      </c>
      <c r="B8" s="18">
        <f>pivot!B7</f>
        <v>0</v>
      </c>
      <c r="C8" s="18">
        <f>pivot!D7</f>
        <v>0</v>
      </c>
      <c r="D8" s="18">
        <f>pivot!F7</f>
        <v>1</v>
      </c>
      <c r="E8" s="18">
        <f>pivot!H7</f>
        <v>18</v>
      </c>
      <c r="F8" s="18">
        <f>pivot!J7</f>
        <v>23</v>
      </c>
      <c r="G8" s="18">
        <f>pivot!L7</f>
        <v>14</v>
      </c>
      <c r="H8" s="18">
        <f>pivot!N7</f>
        <v>20</v>
      </c>
      <c r="I8" s="18">
        <f>pivot!P7</f>
        <v>0</v>
      </c>
      <c r="J8" s="40">
        <f t="shared" ref="J8:J13" si="0">SUM(B8:I8)</f>
        <v>76</v>
      </c>
      <c r="K8" s="42">
        <f>pivot!C7</f>
        <v>0</v>
      </c>
      <c r="L8" s="24">
        <f>pivot!E7</f>
        <v>0</v>
      </c>
      <c r="M8" s="24">
        <f>pivot!G7</f>
        <v>2</v>
      </c>
      <c r="N8" s="24">
        <f>pivot!I7</f>
        <v>27</v>
      </c>
      <c r="O8" s="24">
        <f>pivot!K7</f>
        <v>49</v>
      </c>
      <c r="P8" s="24">
        <f>pivot!M7</f>
        <v>28</v>
      </c>
      <c r="Q8" s="24">
        <f>pivot!O7</f>
        <v>90</v>
      </c>
      <c r="R8" s="24">
        <f>pivot!Q7</f>
        <v>0</v>
      </c>
      <c r="S8" s="17">
        <f t="shared" ref="S8:S13" si="1">SUM(K8:R8)</f>
        <v>196</v>
      </c>
    </row>
    <row r="9" spans="1:19" ht="12.75" customHeight="1">
      <c r="A9" s="3" t="str">
        <f>pivot!A8</f>
        <v>MO S&amp;T</v>
      </c>
      <c r="B9" s="18">
        <f>pivot!B8</f>
        <v>0</v>
      </c>
      <c r="C9" s="18">
        <f>pivot!D8</f>
        <v>0</v>
      </c>
      <c r="D9" s="18">
        <f>pivot!F8</f>
        <v>25</v>
      </c>
      <c r="E9" s="18">
        <f>pivot!H8</f>
        <v>360</v>
      </c>
      <c r="F9" s="18">
        <f>pivot!J8</f>
        <v>435</v>
      </c>
      <c r="G9" s="18">
        <f>pivot!L8</f>
        <v>142</v>
      </c>
      <c r="H9" s="18">
        <f>pivot!N8</f>
        <v>124</v>
      </c>
      <c r="I9" s="18">
        <f>pivot!P8</f>
        <v>0</v>
      </c>
      <c r="J9" s="16">
        <f t="shared" si="0"/>
        <v>1086</v>
      </c>
      <c r="K9" s="43">
        <f>pivot!C8</f>
        <v>0</v>
      </c>
      <c r="L9" s="43">
        <f>pivot!E8</f>
        <v>0</v>
      </c>
      <c r="M9" s="18">
        <f>pivot!G8</f>
        <v>26</v>
      </c>
      <c r="N9" s="18">
        <f>pivot!I8</f>
        <v>447</v>
      </c>
      <c r="O9" s="18">
        <f>pivot!K8</f>
        <v>692</v>
      </c>
      <c r="P9" s="18">
        <f>pivot!M8</f>
        <v>315</v>
      </c>
      <c r="Q9" s="18">
        <f>pivot!O8</f>
        <v>370</v>
      </c>
      <c r="R9" s="18">
        <f>pivot!Q8</f>
        <v>0</v>
      </c>
      <c r="S9" s="17">
        <f t="shared" si="1"/>
        <v>1850</v>
      </c>
    </row>
    <row r="10" spans="1:19" ht="12.75" customHeight="1">
      <c r="A10" s="3" t="str">
        <f>pivot!A9</f>
        <v>MO STATE</v>
      </c>
      <c r="B10" s="18">
        <f>pivot!B9</f>
        <v>0</v>
      </c>
      <c r="C10" s="18">
        <f>pivot!D9</f>
        <v>0</v>
      </c>
      <c r="D10" s="18">
        <f>pivot!F9</f>
        <v>22</v>
      </c>
      <c r="E10" s="18">
        <f>pivot!H9</f>
        <v>715</v>
      </c>
      <c r="F10" s="18">
        <f>pivot!J9</f>
        <v>468</v>
      </c>
      <c r="G10" s="18">
        <f>pivot!L9</f>
        <v>166</v>
      </c>
      <c r="H10" s="18">
        <f>pivot!N9</f>
        <v>186</v>
      </c>
      <c r="I10" s="18">
        <f>pivot!P9</f>
        <v>0</v>
      </c>
      <c r="J10" s="16">
        <f t="shared" si="0"/>
        <v>1557</v>
      </c>
      <c r="K10" s="43">
        <f>pivot!C9</f>
        <v>0</v>
      </c>
      <c r="L10" s="43">
        <f>pivot!E9</f>
        <v>0</v>
      </c>
      <c r="M10" s="18">
        <f>pivot!G9</f>
        <v>25</v>
      </c>
      <c r="N10" s="18">
        <f>pivot!I9</f>
        <v>966</v>
      </c>
      <c r="O10" s="18">
        <f>pivot!K9</f>
        <v>920</v>
      </c>
      <c r="P10" s="18">
        <f>pivot!M9</f>
        <v>431</v>
      </c>
      <c r="Q10" s="18">
        <f>pivot!O9</f>
        <v>747</v>
      </c>
      <c r="R10" s="18">
        <f>pivot!Q9</f>
        <v>0</v>
      </c>
      <c r="S10" s="17">
        <f t="shared" si="1"/>
        <v>3089</v>
      </c>
    </row>
    <row r="11" spans="1:19" ht="12.75" customHeight="1">
      <c r="A11" s="3" t="str">
        <f>pivot!A10</f>
        <v>MSSU</v>
      </c>
      <c r="B11" s="18">
        <f>pivot!B10</f>
        <v>0</v>
      </c>
      <c r="C11" s="18">
        <f>pivot!D10</f>
        <v>0</v>
      </c>
      <c r="D11" s="18">
        <f>pivot!F10</f>
        <v>0</v>
      </c>
      <c r="E11" s="18">
        <f>pivot!H10</f>
        <v>0</v>
      </c>
      <c r="F11" s="18">
        <f>pivot!J10</f>
        <v>0</v>
      </c>
      <c r="G11" s="18">
        <f>pivot!L10</f>
        <v>0</v>
      </c>
      <c r="H11" s="18">
        <f>pivot!N10</f>
        <v>1</v>
      </c>
      <c r="I11" s="18">
        <f>pivot!P10</f>
        <v>0</v>
      </c>
      <c r="J11" s="16">
        <f t="shared" si="0"/>
        <v>1</v>
      </c>
      <c r="K11" s="43">
        <f>pivot!C10</f>
        <v>0</v>
      </c>
      <c r="L11" s="43">
        <f>pivot!E10</f>
        <v>0</v>
      </c>
      <c r="M11" s="18">
        <f>pivot!G10</f>
        <v>0</v>
      </c>
      <c r="N11" s="18">
        <f>pivot!I10</f>
        <v>3</v>
      </c>
      <c r="O11" s="18">
        <f>pivot!K10</f>
        <v>17</v>
      </c>
      <c r="P11" s="18">
        <f>pivot!M10</f>
        <v>13</v>
      </c>
      <c r="Q11" s="18">
        <f>pivot!O10</f>
        <v>22</v>
      </c>
      <c r="R11" s="18">
        <f>pivot!Q10</f>
        <v>0</v>
      </c>
      <c r="S11" s="17">
        <f t="shared" si="1"/>
        <v>55</v>
      </c>
    </row>
    <row r="12" spans="1:19" ht="12.75" customHeight="1">
      <c r="A12" s="3" t="str">
        <f>pivot!A11</f>
        <v>MWSU</v>
      </c>
      <c r="B12" s="18">
        <f>pivot!B11</f>
        <v>0</v>
      </c>
      <c r="C12" s="18">
        <f>pivot!D11</f>
        <v>0</v>
      </c>
      <c r="D12" s="18">
        <f>pivot!F11</f>
        <v>1</v>
      </c>
      <c r="E12" s="18">
        <f>pivot!H11</f>
        <v>14</v>
      </c>
      <c r="F12" s="18">
        <f>pivot!J11</f>
        <v>10</v>
      </c>
      <c r="G12" s="18">
        <f>pivot!L11</f>
        <v>4</v>
      </c>
      <c r="H12" s="18">
        <f>pivot!N11</f>
        <v>5</v>
      </c>
      <c r="I12" s="18">
        <f>pivot!P11</f>
        <v>0</v>
      </c>
      <c r="J12" s="16">
        <f t="shared" si="0"/>
        <v>34</v>
      </c>
      <c r="K12" s="43">
        <f>pivot!C11</f>
        <v>0</v>
      </c>
      <c r="L12" s="43">
        <f>pivot!E11</f>
        <v>0</v>
      </c>
      <c r="M12" s="18">
        <f>pivot!G11</f>
        <v>2</v>
      </c>
      <c r="N12" s="18">
        <f>pivot!I11</f>
        <v>27</v>
      </c>
      <c r="O12" s="18">
        <f>pivot!K11</f>
        <v>42</v>
      </c>
      <c r="P12" s="18">
        <f>pivot!M11</f>
        <v>23</v>
      </c>
      <c r="Q12" s="18">
        <f>pivot!O11</f>
        <v>67</v>
      </c>
      <c r="R12" s="18">
        <f>pivot!Q11</f>
        <v>0</v>
      </c>
      <c r="S12" s="17">
        <f t="shared" si="1"/>
        <v>161</v>
      </c>
    </row>
    <row r="13" spans="1:19" ht="12.75" customHeight="1">
      <c r="A13" s="3" t="str">
        <f>pivot!A12</f>
        <v>NWMSU</v>
      </c>
      <c r="B13" s="18">
        <f>pivot!B12</f>
        <v>0</v>
      </c>
      <c r="C13" s="18">
        <f>pivot!D12</f>
        <v>0</v>
      </c>
      <c r="D13" s="18">
        <f>pivot!F12</f>
        <v>20</v>
      </c>
      <c r="E13" s="18">
        <f>pivot!H12</f>
        <v>170</v>
      </c>
      <c r="F13" s="18">
        <f>pivot!J12</f>
        <v>52</v>
      </c>
      <c r="G13" s="18">
        <f>pivot!L12</f>
        <v>10</v>
      </c>
      <c r="H13" s="18">
        <f>pivot!N12</f>
        <v>12</v>
      </c>
      <c r="I13" s="18">
        <f>pivot!P12</f>
        <v>0</v>
      </c>
      <c r="J13" s="27">
        <f t="shared" si="0"/>
        <v>264</v>
      </c>
      <c r="K13" s="43">
        <f>pivot!C12</f>
        <v>0</v>
      </c>
      <c r="L13" s="43">
        <f>pivot!E12</f>
        <v>0</v>
      </c>
      <c r="M13" s="18">
        <f>pivot!G12</f>
        <v>20</v>
      </c>
      <c r="N13" s="18">
        <f>pivot!I12</f>
        <v>260</v>
      </c>
      <c r="O13" s="18">
        <f>pivot!K12</f>
        <v>249</v>
      </c>
      <c r="P13" s="18">
        <f>pivot!M12</f>
        <v>141</v>
      </c>
      <c r="Q13" s="18">
        <f>pivot!O12</f>
        <v>273</v>
      </c>
      <c r="R13" s="18">
        <f>pivot!Q12</f>
        <v>1</v>
      </c>
      <c r="S13" s="28">
        <f t="shared" si="1"/>
        <v>944</v>
      </c>
    </row>
    <row r="14" spans="1:19" ht="12.75" customHeight="1">
      <c r="A14" s="3" t="str">
        <f>pivot!A13</f>
        <v>SEMO</v>
      </c>
      <c r="B14" s="18">
        <f>pivot!B13</f>
        <v>0</v>
      </c>
      <c r="C14" s="18">
        <f>pivot!D13</f>
        <v>0</v>
      </c>
      <c r="D14" s="18">
        <f>pivot!F13</f>
        <v>9</v>
      </c>
      <c r="E14" s="18">
        <f>pivot!H13</f>
        <v>170</v>
      </c>
      <c r="F14" s="18">
        <f>pivot!J13</f>
        <v>78</v>
      </c>
      <c r="G14" s="18">
        <f>pivot!L13</f>
        <v>40</v>
      </c>
      <c r="H14" s="18">
        <f>pivot!N13</f>
        <v>32</v>
      </c>
      <c r="I14" s="18">
        <f>pivot!P13</f>
        <v>0</v>
      </c>
      <c r="J14" s="16">
        <f t="shared" ref="J14:J19" si="2">SUM(B14:I14)</f>
        <v>329</v>
      </c>
      <c r="K14" s="43">
        <f>pivot!C13</f>
        <v>0</v>
      </c>
      <c r="L14" s="43">
        <f>pivot!E13</f>
        <v>0</v>
      </c>
      <c r="M14" s="18">
        <f>pivot!G13</f>
        <v>10</v>
      </c>
      <c r="N14" s="18">
        <f>pivot!I13</f>
        <v>286</v>
      </c>
      <c r="O14" s="18">
        <f>pivot!K13</f>
        <v>297</v>
      </c>
      <c r="P14" s="18">
        <f>pivot!M13</f>
        <v>173</v>
      </c>
      <c r="Q14" s="18">
        <f>pivot!O13</f>
        <v>358</v>
      </c>
      <c r="R14" s="18">
        <f>pivot!Q13</f>
        <v>0</v>
      </c>
      <c r="S14" s="17">
        <f t="shared" ref="S14:S19" si="3">SUM(K14:R14)</f>
        <v>1124</v>
      </c>
    </row>
    <row r="15" spans="1:19" ht="12.75" customHeight="1">
      <c r="A15" s="3" t="str">
        <f>pivot!A14</f>
        <v>TRUMAN</v>
      </c>
      <c r="B15" s="18">
        <f>pivot!B14</f>
        <v>0</v>
      </c>
      <c r="C15" s="18">
        <f>pivot!D14</f>
        <v>0</v>
      </c>
      <c r="D15" s="18">
        <f>pivot!F14</f>
        <v>10</v>
      </c>
      <c r="E15" s="18">
        <f>pivot!H14</f>
        <v>188</v>
      </c>
      <c r="F15" s="18">
        <f>pivot!J14</f>
        <v>28</v>
      </c>
      <c r="G15" s="18">
        <f>pivot!L14</f>
        <v>5</v>
      </c>
      <c r="H15" s="18">
        <f>pivot!N14</f>
        <v>14</v>
      </c>
      <c r="I15" s="18">
        <f>pivot!P14</f>
        <v>1</v>
      </c>
      <c r="J15" s="16">
        <f t="shared" si="2"/>
        <v>246</v>
      </c>
      <c r="K15" s="43">
        <f>pivot!C14</f>
        <v>0</v>
      </c>
      <c r="L15" s="43">
        <f>pivot!E14</f>
        <v>0</v>
      </c>
      <c r="M15" s="18">
        <f>pivot!G14</f>
        <v>11</v>
      </c>
      <c r="N15" s="18">
        <f>pivot!I14</f>
        <v>211</v>
      </c>
      <c r="O15" s="18">
        <f>pivot!K14</f>
        <v>40</v>
      </c>
      <c r="P15" s="18">
        <f>pivot!M14</f>
        <v>19</v>
      </c>
      <c r="Q15" s="18">
        <f>pivot!O14</f>
        <v>39</v>
      </c>
      <c r="R15" s="18">
        <f>pivot!Q14</f>
        <v>1</v>
      </c>
      <c r="S15" s="17">
        <f t="shared" si="3"/>
        <v>321</v>
      </c>
    </row>
    <row r="16" spans="1:19" ht="12.75" customHeight="1">
      <c r="A16" s="3" t="str">
        <f>pivot!A15</f>
        <v>UCMO</v>
      </c>
      <c r="B16" s="18">
        <f>pivot!B15</f>
        <v>0</v>
      </c>
      <c r="C16" s="18">
        <f>pivot!D15</f>
        <v>0</v>
      </c>
      <c r="D16" s="18">
        <f>pivot!F15</f>
        <v>23</v>
      </c>
      <c r="E16" s="18">
        <f>pivot!H15</f>
        <v>297</v>
      </c>
      <c r="F16" s="18">
        <f>pivot!J15</f>
        <v>155</v>
      </c>
      <c r="G16" s="18">
        <f>pivot!L15</f>
        <v>57</v>
      </c>
      <c r="H16" s="18">
        <f>pivot!N15</f>
        <v>88</v>
      </c>
      <c r="I16" s="18">
        <f>pivot!P15</f>
        <v>2</v>
      </c>
      <c r="J16" s="16">
        <f t="shared" si="2"/>
        <v>622</v>
      </c>
      <c r="K16" s="43">
        <f>pivot!C15</f>
        <v>0</v>
      </c>
      <c r="L16" s="43">
        <f>pivot!E15</f>
        <v>0</v>
      </c>
      <c r="M16" s="18">
        <f>pivot!G15</f>
        <v>25</v>
      </c>
      <c r="N16" s="18">
        <f>pivot!I15</f>
        <v>506</v>
      </c>
      <c r="O16" s="18">
        <f>pivot!K15</f>
        <v>595</v>
      </c>
      <c r="P16" s="18">
        <f>pivot!M15</f>
        <v>315</v>
      </c>
      <c r="Q16" s="18">
        <f>pivot!O15</f>
        <v>721</v>
      </c>
      <c r="R16" s="18">
        <f>pivot!Q15</f>
        <v>9</v>
      </c>
      <c r="S16" s="17">
        <f t="shared" si="3"/>
        <v>2171</v>
      </c>
    </row>
    <row r="17" spans="1:209" ht="12.75" customHeight="1">
      <c r="A17" s="3" t="str">
        <f>pivot!A16</f>
        <v>UMC</v>
      </c>
      <c r="B17" s="18">
        <f>pivot!B16</f>
        <v>0</v>
      </c>
      <c r="C17" s="18">
        <f>pivot!D16</f>
        <v>2</v>
      </c>
      <c r="D17" s="18">
        <f>pivot!F16</f>
        <v>119</v>
      </c>
      <c r="E17" s="18">
        <f>pivot!H16</f>
        <v>2013</v>
      </c>
      <c r="F17" s="18">
        <f>pivot!J16</f>
        <v>1665</v>
      </c>
      <c r="G17" s="18">
        <f>pivot!L16</f>
        <v>653</v>
      </c>
      <c r="H17" s="18">
        <f>pivot!N16</f>
        <v>567</v>
      </c>
      <c r="I17" s="18">
        <f>pivot!P16</f>
        <v>0</v>
      </c>
      <c r="J17" s="16">
        <f t="shared" si="2"/>
        <v>5019</v>
      </c>
      <c r="K17" s="43">
        <f>pivot!C16</f>
        <v>0</v>
      </c>
      <c r="L17" s="43">
        <f>pivot!E16</f>
        <v>2</v>
      </c>
      <c r="M17" s="18">
        <f>pivot!G16</f>
        <v>122</v>
      </c>
      <c r="N17" s="18">
        <f>pivot!I16</f>
        <v>2327</v>
      </c>
      <c r="O17" s="18">
        <f>pivot!K16</f>
        <v>2470</v>
      </c>
      <c r="P17" s="18">
        <f>pivot!M16</f>
        <v>1156</v>
      </c>
      <c r="Q17" s="18">
        <f>pivot!O16</f>
        <v>1693</v>
      </c>
      <c r="R17" s="18">
        <f>pivot!Q16</f>
        <v>0</v>
      </c>
      <c r="S17" s="17">
        <f t="shared" si="3"/>
        <v>7770</v>
      </c>
    </row>
    <row r="18" spans="1:209" s="30" customFormat="1" ht="12.75" customHeight="1">
      <c r="A18" s="3" t="str">
        <f>pivot!A17</f>
        <v>UMKC</v>
      </c>
      <c r="B18" s="18">
        <f>pivot!B17</f>
        <v>0</v>
      </c>
      <c r="C18" s="18">
        <f>pivot!D17</f>
        <v>14</v>
      </c>
      <c r="D18" s="18">
        <f>pivot!F17</f>
        <v>228</v>
      </c>
      <c r="E18" s="18">
        <f>pivot!H17</f>
        <v>1150</v>
      </c>
      <c r="F18" s="18">
        <f>pivot!J17</f>
        <v>930</v>
      </c>
      <c r="G18" s="18">
        <f>pivot!L17</f>
        <v>297</v>
      </c>
      <c r="H18" s="18">
        <f>pivot!N17</f>
        <v>276</v>
      </c>
      <c r="I18" s="18">
        <f>pivot!P17</f>
        <v>0</v>
      </c>
      <c r="J18" s="27">
        <f>SUM(B18:I18)</f>
        <v>2895</v>
      </c>
      <c r="K18" s="43">
        <f>pivot!C17</f>
        <v>0</v>
      </c>
      <c r="L18" s="43">
        <f>pivot!E17</f>
        <v>14</v>
      </c>
      <c r="M18" s="18">
        <f>pivot!G17</f>
        <v>231</v>
      </c>
      <c r="N18" s="18">
        <f>pivot!I17</f>
        <v>1435</v>
      </c>
      <c r="O18" s="18">
        <f>pivot!K17</f>
        <v>1754</v>
      </c>
      <c r="P18" s="18">
        <f>pivot!M17</f>
        <v>813</v>
      </c>
      <c r="Q18" s="18">
        <f>pivot!O17</f>
        <v>1104</v>
      </c>
      <c r="R18" s="18">
        <f>pivot!Q17</f>
        <v>0</v>
      </c>
      <c r="S18" s="28">
        <f t="shared" si="3"/>
        <v>5351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</row>
    <row r="19" spans="1:209" s="30" customFormat="1" ht="12.75" customHeight="1">
      <c r="A19" s="3" t="str">
        <f>pivot!A18</f>
        <v>UMSL</v>
      </c>
      <c r="B19" s="18">
        <f>pivot!B18</f>
        <v>0</v>
      </c>
      <c r="C19" s="18">
        <f>pivot!D18</f>
        <v>0</v>
      </c>
      <c r="D19" s="18">
        <f>pivot!F18</f>
        <v>20</v>
      </c>
      <c r="E19" s="18">
        <f>pivot!H18</f>
        <v>372</v>
      </c>
      <c r="F19" s="18">
        <f>pivot!J18</f>
        <v>399</v>
      </c>
      <c r="G19" s="18">
        <f>pivot!L18</f>
        <v>146</v>
      </c>
      <c r="H19" s="18">
        <f>pivot!N18</f>
        <v>140</v>
      </c>
      <c r="I19" s="18">
        <f>pivot!P18</f>
        <v>0</v>
      </c>
      <c r="J19" s="27">
        <f t="shared" si="2"/>
        <v>1077</v>
      </c>
      <c r="K19" s="43">
        <f>pivot!C18</f>
        <v>0</v>
      </c>
      <c r="L19" s="43">
        <f>pivot!E18</f>
        <v>0</v>
      </c>
      <c r="M19" s="18">
        <f>pivot!G18</f>
        <v>37</v>
      </c>
      <c r="N19" s="18">
        <f>pivot!I18</f>
        <v>867</v>
      </c>
      <c r="O19" s="18">
        <f>pivot!K18</f>
        <v>1159</v>
      </c>
      <c r="P19" s="18">
        <f>pivot!M18</f>
        <v>592</v>
      </c>
      <c r="Q19" s="18">
        <f>pivot!O18</f>
        <v>1003</v>
      </c>
      <c r="R19" s="18">
        <f>pivot!Q18</f>
        <v>0</v>
      </c>
      <c r="S19" s="28">
        <f t="shared" si="3"/>
        <v>3658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</row>
    <row r="20" spans="1:209" s="30" customFormat="1" ht="12.75" customHeight="1">
      <c r="A20" s="31" t="s">
        <v>18</v>
      </c>
      <c r="B20" s="32">
        <f>SUM(B8:B19)</f>
        <v>0</v>
      </c>
      <c r="C20" s="32">
        <f t="shared" ref="C20:J20" si="4">SUM(C8:C19)</f>
        <v>16</v>
      </c>
      <c r="D20" s="32">
        <f t="shared" si="4"/>
        <v>478</v>
      </c>
      <c r="E20" s="32">
        <f t="shared" si="4"/>
        <v>5467</v>
      </c>
      <c r="F20" s="32">
        <f t="shared" si="4"/>
        <v>4243</v>
      </c>
      <c r="G20" s="32">
        <f t="shared" si="4"/>
        <v>1534</v>
      </c>
      <c r="H20" s="32">
        <f t="shared" si="4"/>
        <v>1465</v>
      </c>
      <c r="I20" s="32">
        <f t="shared" si="4"/>
        <v>3</v>
      </c>
      <c r="J20" s="27">
        <f t="shared" si="4"/>
        <v>13206</v>
      </c>
      <c r="K20" s="32">
        <f>SUM(K8:K19)</f>
        <v>0</v>
      </c>
      <c r="L20" s="32">
        <f>SUM(L8:L19)</f>
        <v>16</v>
      </c>
      <c r="M20" s="32">
        <f t="shared" ref="M20:S20" si="5">SUM(M8:M19)</f>
        <v>511</v>
      </c>
      <c r="N20" s="32">
        <f t="shared" si="5"/>
        <v>7362</v>
      </c>
      <c r="O20" s="32">
        <f t="shared" si="5"/>
        <v>8284</v>
      </c>
      <c r="P20" s="32">
        <f t="shared" si="5"/>
        <v>4019</v>
      </c>
      <c r="Q20" s="32">
        <f t="shared" si="5"/>
        <v>6487</v>
      </c>
      <c r="R20" s="32">
        <f t="shared" si="5"/>
        <v>11</v>
      </c>
      <c r="S20" s="32">
        <f t="shared" si="5"/>
        <v>26690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</row>
    <row r="21" spans="1:209" ht="12.75" customHeight="1">
      <c r="A21" s="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209" ht="12.75" customHeight="1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09" ht="12.75" customHeight="1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7"/>
      <c r="K23" s="17"/>
      <c r="L23" s="1"/>
      <c r="M23" s="1"/>
      <c r="N23" s="1"/>
      <c r="O23" s="1"/>
      <c r="P23" s="1"/>
      <c r="Q23" s="20"/>
      <c r="R23" s="17"/>
      <c r="S23" s="17"/>
    </row>
    <row r="24" spans="1:209" ht="12.75" customHeight="1">
      <c r="A24" s="1" t="s">
        <v>20</v>
      </c>
      <c r="B24" s="1"/>
      <c r="C24" s="1"/>
      <c r="D24" s="1"/>
      <c r="E24" s="1"/>
      <c r="F24" s="1"/>
      <c r="G24" s="1"/>
      <c r="H24" s="1"/>
      <c r="I24" s="1"/>
      <c r="J24" s="17"/>
      <c r="K24" s="17"/>
      <c r="L24" s="1"/>
      <c r="M24" s="1"/>
      <c r="N24" s="1"/>
      <c r="O24" s="1"/>
      <c r="P24" s="1"/>
      <c r="Q24" s="20"/>
      <c r="R24" s="17"/>
      <c r="S24" s="17"/>
    </row>
    <row r="25" spans="1:209" ht="12.75" customHeight="1">
      <c r="A25" s="1" t="s">
        <v>80</v>
      </c>
      <c r="B25" s="1"/>
      <c r="C25" s="1"/>
      <c r="D25" s="1"/>
      <c r="E25" s="1"/>
      <c r="F25" s="1"/>
      <c r="G25" s="1"/>
      <c r="H25" s="1"/>
      <c r="I25" s="1"/>
      <c r="J25" s="17"/>
      <c r="K25" s="17"/>
      <c r="L25" s="1"/>
      <c r="M25" s="1"/>
      <c r="N25" s="1"/>
      <c r="O25" s="1"/>
      <c r="P25" s="1"/>
      <c r="Q25" s="20"/>
      <c r="R25" s="17"/>
      <c r="S25" s="17"/>
    </row>
    <row r="26" spans="1:209" ht="12.75" customHeight="1">
      <c r="A26" s="1"/>
      <c r="B26" s="1"/>
      <c r="C26" s="1"/>
      <c r="D26" s="1"/>
      <c r="E26" s="1"/>
      <c r="F26" s="1"/>
      <c r="G26" s="1"/>
      <c r="H26" s="1"/>
      <c r="I26" s="1"/>
      <c r="J26" s="17"/>
      <c r="K26" s="17"/>
      <c r="L26" s="1"/>
      <c r="M26" s="1"/>
      <c r="N26" s="1"/>
      <c r="O26" s="1"/>
      <c r="P26" s="1"/>
      <c r="Q26" s="20"/>
      <c r="R26" s="17"/>
      <c r="S26" s="17"/>
    </row>
    <row r="27" spans="1:209" ht="12.75" customHeight="1">
      <c r="A27" s="6"/>
      <c r="B27" s="7" t="s">
        <v>1</v>
      </c>
      <c r="C27" s="7"/>
      <c r="D27" s="7"/>
      <c r="E27" s="7"/>
      <c r="F27" s="7"/>
      <c r="G27" s="7"/>
      <c r="H27" s="7"/>
      <c r="I27" s="7"/>
      <c r="J27" s="7"/>
      <c r="K27" s="8" t="s">
        <v>2</v>
      </c>
      <c r="L27" s="7"/>
      <c r="M27" s="7"/>
      <c r="N27" s="7"/>
      <c r="O27" s="7"/>
      <c r="P27" s="7"/>
      <c r="Q27" s="7"/>
      <c r="R27" s="21"/>
      <c r="S27" s="22"/>
    </row>
    <row r="28" spans="1:209" ht="12.75" customHeight="1">
      <c r="A28" s="1"/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"/>
      <c r="K28" s="11" t="s">
        <v>3</v>
      </c>
      <c r="L28" s="10" t="s">
        <v>4</v>
      </c>
      <c r="M28" s="10" t="s">
        <v>5</v>
      </c>
      <c r="N28" s="10" t="s">
        <v>6</v>
      </c>
      <c r="O28" s="10" t="s">
        <v>7</v>
      </c>
      <c r="P28" s="10" t="s">
        <v>8</v>
      </c>
      <c r="Q28" s="10" t="s">
        <v>9</v>
      </c>
      <c r="R28" s="23" t="s">
        <v>10</v>
      </c>
      <c r="S28" s="17"/>
    </row>
    <row r="29" spans="1:209" ht="12.75" customHeight="1">
      <c r="A29" s="1"/>
      <c r="B29" s="12" t="s">
        <v>11</v>
      </c>
      <c r="C29" s="12" t="s">
        <v>12</v>
      </c>
      <c r="D29" s="12" t="s">
        <v>13</v>
      </c>
      <c r="E29" s="12" t="s">
        <v>14</v>
      </c>
      <c r="F29" s="12" t="s">
        <v>15</v>
      </c>
      <c r="G29" s="12" t="s">
        <v>16</v>
      </c>
      <c r="H29" s="12" t="s">
        <v>16</v>
      </c>
      <c r="I29" s="12" t="s">
        <v>17</v>
      </c>
      <c r="J29" s="12" t="s">
        <v>2</v>
      </c>
      <c r="K29" s="13" t="s">
        <v>11</v>
      </c>
      <c r="L29" s="12" t="s">
        <v>12</v>
      </c>
      <c r="M29" s="12" t="s">
        <v>13</v>
      </c>
      <c r="N29" s="12" t="s">
        <v>14</v>
      </c>
      <c r="O29" s="12" t="s">
        <v>15</v>
      </c>
      <c r="P29" s="12" t="s">
        <v>16</v>
      </c>
      <c r="Q29" s="12" t="s">
        <v>16</v>
      </c>
      <c r="R29" s="23" t="s">
        <v>17</v>
      </c>
      <c r="S29" s="23" t="s">
        <v>2</v>
      </c>
    </row>
    <row r="30" spans="1:20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24"/>
      <c r="K30" s="15"/>
      <c r="L30" s="14"/>
      <c r="M30" s="14"/>
      <c r="N30" s="14"/>
      <c r="O30" s="14"/>
      <c r="P30" s="14"/>
      <c r="Q30" s="25"/>
      <c r="R30" s="24"/>
      <c r="S30" s="24"/>
    </row>
    <row r="31" spans="1:209" ht="12.75" customHeight="1">
      <c r="A31" s="1" t="str">
        <f>pivot!A20</f>
        <v>AVILA</v>
      </c>
      <c r="B31" s="44">
        <f>pivot!B20</f>
        <v>0</v>
      </c>
      <c r="C31" s="44">
        <f>pivot!D20</f>
        <v>1</v>
      </c>
      <c r="D31" s="44">
        <f>pivot!F20</f>
        <v>14</v>
      </c>
      <c r="E31" s="44">
        <f>pivot!H20</f>
        <v>106</v>
      </c>
      <c r="F31" s="44">
        <f>pivot!J20</f>
        <v>124</v>
      </c>
      <c r="G31" s="44">
        <f>pivot!L20</f>
        <v>64</v>
      </c>
      <c r="H31" s="44">
        <f>pivot!N20</f>
        <v>124</v>
      </c>
      <c r="I31" s="44">
        <f>pivot!P20</f>
        <v>1</v>
      </c>
      <c r="J31" s="45">
        <f>SUM(B31:I31)</f>
        <v>434</v>
      </c>
      <c r="K31" s="44">
        <f>pivot!C20</f>
        <v>0</v>
      </c>
      <c r="L31" s="44">
        <f>pivot!E20</f>
        <v>1</v>
      </c>
      <c r="M31" s="44">
        <f>pivot!G20</f>
        <v>15</v>
      </c>
      <c r="N31" s="44">
        <f>pivot!I20</f>
        <v>124</v>
      </c>
      <c r="O31" s="44">
        <f>pivot!K20</f>
        <v>169</v>
      </c>
      <c r="P31" s="44">
        <f>pivot!M20</f>
        <v>104</v>
      </c>
      <c r="Q31" s="44">
        <f>pivot!O20</f>
        <v>185</v>
      </c>
      <c r="R31" s="44">
        <f>pivot!Q20</f>
        <v>1</v>
      </c>
      <c r="S31" s="46">
        <f t="shared" ref="S31" si="6">SUM(K31:R31)</f>
        <v>599</v>
      </c>
    </row>
    <row r="32" spans="1:209">
      <c r="A32" s="1" t="str">
        <f>pivot!A21</f>
        <v>HLG</v>
      </c>
      <c r="B32" s="44">
        <f>pivot!B21</f>
        <v>0</v>
      </c>
      <c r="C32" s="44">
        <f>pivot!D21</f>
        <v>0</v>
      </c>
      <c r="D32" s="44">
        <f>pivot!F21</f>
        <v>0</v>
      </c>
      <c r="E32" s="44">
        <f>pivot!H21</f>
        <v>1</v>
      </c>
      <c r="F32" s="44">
        <f>pivot!J21</f>
        <v>0</v>
      </c>
      <c r="G32" s="44">
        <f>pivot!L21</f>
        <v>1</v>
      </c>
      <c r="H32" s="44">
        <f>pivot!N21</f>
        <v>3</v>
      </c>
      <c r="I32" s="44">
        <f>pivot!P21</f>
        <v>0</v>
      </c>
      <c r="J32" s="45">
        <f t="shared" ref="J32:J49" si="7">SUM(B32:I32)</f>
        <v>5</v>
      </c>
      <c r="K32" s="44">
        <f>pivot!C21</f>
        <v>0</v>
      </c>
      <c r="L32" s="44">
        <f>pivot!E21</f>
        <v>0</v>
      </c>
      <c r="M32" s="44">
        <f>pivot!G21</f>
        <v>0</v>
      </c>
      <c r="N32" s="44">
        <f>pivot!I21</f>
        <v>2</v>
      </c>
      <c r="O32" s="44">
        <f>pivot!K21</f>
        <v>1</v>
      </c>
      <c r="P32" s="44">
        <f>pivot!M21</f>
        <v>1</v>
      </c>
      <c r="Q32" s="44">
        <f>pivot!O21</f>
        <v>9</v>
      </c>
      <c r="R32" s="44">
        <f>pivot!Q21</f>
        <v>0</v>
      </c>
      <c r="S32" s="46">
        <f t="shared" ref="S32:S49" si="8">SUM(K32:R32)</f>
        <v>13</v>
      </c>
    </row>
    <row r="33" spans="1:19">
      <c r="A33" s="1" t="str">
        <f>pivot!A22</f>
        <v>LINDENWOOD</v>
      </c>
      <c r="B33" s="44">
        <f>pivot!B22</f>
        <v>0</v>
      </c>
      <c r="C33" s="44">
        <f>pivot!D22</f>
        <v>0</v>
      </c>
      <c r="D33" s="44">
        <f>pivot!F22</f>
        <v>7</v>
      </c>
      <c r="E33" s="44">
        <f>pivot!H22</f>
        <v>278</v>
      </c>
      <c r="F33" s="44">
        <f>pivot!J22</f>
        <v>500</v>
      </c>
      <c r="G33" s="44">
        <f>pivot!L22</f>
        <v>235</v>
      </c>
      <c r="H33" s="44">
        <f>pivot!N22</f>
        <v>527</v>
      </c>
      <c r="I33" s="44">
        <f>pivot!P22</f>
        <v>2</v>
      </c>
      <c r="J33" s="45">
        <f t="shared" si="7"/>
        <v>1549</v>
      </c>
      <c r="K33" s="44">
        <f>pivot!C22</f>
        <v>0</v>
      </c>
      <c r="L33" s="44">
        <f>pivot!E22</f>
        <v>0</v>
      </c>
      <c r="M33" s="44">
        <f>pivot!G22</f>
        <v>11</v>
      </c>
      <c r="N33" s="44">
        <f>pivot!I22</f>
        <v>348</v>
      </c>
      <c r="O33" s="44">
        <f>pivot!K22</f>
        <v>1060</v>
      </c>
      <c r="P33" s="44">
        <f>pivot!M22</f>
        <v>658</v>
      </c>
      <c r="Q33" s="44">
        <f>pivot!O22</f>
        <v>1466</v>
      </c>
      <c r="R33" s="44">
        <f>pivot!Q22</f>
        <v>126</v>
      </c>
      <c r="S33" s="46">
        <f t="shared" si="8"/>
        <v>3669</v>
      </c>
    </row>
    <row r="34" spans="1:19">
      <c r="A34" s="1" t="str">
        <f>pivot!A23</f>
        <v>MARYVILLE</v>
      </c>
      <c r="B34" s="44">
        <f>pivot!B23</f>
        <v>0</v>
      </c>
      <c r="C34" s="44">
        <f>pivot!D23</f>
        <v>0</v>
      </c>
      <c r="D34" s="44">
        <f>pivot!F23</f>
        <v>1</v>
      </c>
      <c r="E34" s="44">
        <f>pivot!H23</f>
        <v>102</v>
      </c>
      <c r="F34" s="44">
        <f>pivot!J23</f>
        <v>45</v>
      </c>
      <c r="G34" s="44">
        <f>pivot!L23</f>
        <v>14</v>
      </c>
      <c r="H34" s="44">
        <f>pivot!N23</f>
        <v>25</v>
      </c>
      <c r="I34" s="44">
        <f>pivot!P23</f>
        <v>1</v>
      </c>
      <c r="J34" s="45">
        <f t="shared" si="7"/>
        <v>188</v>
      </c>
      <c r="K34" s="44">
        <f>pivot!C23</f>
        <v>0</v>
      </c>
      <c r="L34" s="44">
        <f>pivot!E23</f>
        <v>0</v>
      </c>
      <c r="M34" s="44">
        <f>pivot!G23</f>
        <v>3</v>
      </c>
      <c r="N34" s="44">
        <f>pivot!I23</f>
        <v>204</v>
      </c>
      <c r="O34" s="44">
        <f>pivot!K23</f>
        <v>203</v>
      </c>
      <c r="P34" s="44">
        <f>pivot!M23</f>
        <v>107</v>
      </c>
      <c r="Q34" s="44">
        <f>pivot!O23</f>
        <v>293</v>
      </c>
      <c r="R34" s="44">
        <f>pivot!Q23</f>
        <v>1</v>
      </c>
      <c r="S34" s="46">
        <f t="shared" si="8"/>
        <v>811</v>
      </c>
    </row>
    <row r="35" spans="1:19">
      <c r="A35" s="1" t="str">
        <f>pivot!A24</f>
        <v>MO BAP</v>
      </c>
      <c r="B35" s="44">
        <f>pivot!B24</f>
        <v>0</v>
      </c>
      <c r="C35" s="44">
        <f>pivot!D24</f>
        <v>0</v>
      </c>
      <c r="D35" s="44">
        <f>pivot!F24</f>
        <v>0</v>
      </c>
      <c r="E35" s="44">
        <f>pivot!H24</f>
        <v>28</v>
      </c>
      <c r="F35" s="44">
        <f>pivot!J24</f>
        <v>126</v>
      </c>
      <c r="G35" s="44">
        <f>pivot!L24</f>
        <v>64</v>
      </c>
      <c r="H35" s="44">
        <f>pivot!N24</f>
        <v>138</v>
      </c>
      <c r="I35" s="44">
        <f>pivot!P24</f>
        <v>2</v>
      </c>
      <c r="J35" s="45">
        <f t="shared" si="7"/>
        <v>358</v>
      </c>
      <c r="K35" s="44">
        <f>pivot!C24</f>
        <v>0</v>
      </c>
      <c r="L35" s="44">
        <f>pivot!E24</f>
        <v>0</v>
      </c>
      <c r="M35" s="44">
        <f>pivot!G24</f>
        <v>0</v>
      </c>
      <c r="N35" s="44">
        <f>pivot!I24</f>
        <v>61</v>
      </c>
      <c r="O35" s="44">
        <f>pivot!K24</f>
        <v>362</v>
      </c>
      <c r="P35" s="44">
        <f>pivot!M24</f>
        <v>280</v>
      </c>
      <c r="Q35" s="44">
        <f>pivot!O24</f>
        <v>627</v>
      </c>
      <c r="R35" s="44">
        <f>pivot!Q24</f>
        <v>25</v>
      </c>
      <c r="S35" s="46">
        <f t="shared" si="8"/>
        <v>1355</v>
      </c>
    </row>
    <row r="36" spans="1:19">
      <c r="A36" s="1" t="str">
        <f>pivot!A25</f>
        <v>ROCKHURST</v>
      </c>
      <c r="B36" s="44">
        <f>pivot!B25</f>
        <v>0</v>
      </c>
      <c r="C36" s="44">
        <f>pivot!D25</f>
        <v>0</v>
      </c>
      <c r="D36" s="44">
        <f>pivot!F25</f>
        <v>4</v>
      </c>
      <c r="E36" s="44">
        <f>pivot!H25</f>
        <v>202</v>
      </c>
      <c r="F36" s="44">
        <f>pivot!J25</f>
        <v>132</v>
      </c>
      <c r="G36" s="44">
        <f>pivot!L25</f>
        <v>30</v>
      </c>
      <c r="H36" s="44">
        <f>pivot!N25</f>
        <v>60</v>
      </c>
      <c r="I36" s="44">
        <f>pivot!P25</f>
        <v>0</v>
      </c>
      <c r="J36" s="45">
        <f t="shared" si="7"/>
        <v>428</v>
      </c>
      <c r="K36" s="44">
        <f>pivot!C25</f>
        <v>0</v>
      </c>
      <c r="L36" s="44">
        <f>pivot!E25</f>
        <v>0</v>
      </c>
      <c r="M36" s="44">
        <f>pivot!G25</f>
        <v>4</v>
      </c>
      <c r="N36" s="44">
        <f>pivot!I25</f>
        <v>261</v>
      </c>
      <c r="O36" s="44">
        <f>pivot!K25</f>
        <v>226</v>
      </c>
      <c r="P36" s="44">
        <f>pivot!M25</f>
        <v>63</v>
      </c>
      <c r="Q36" s="44">
        <f>pivot!O25</f>
        <v>117</v>
      </c>
      <c r="R36" s="44">
        <f>pivot!Q25</f>
        <v>0</v>
      </c>
      <c r="S36" s="46">
        <f t="shared" si="8"/>
        <v>671</v>
      </c>
    </row>
    <row r="37" spans="1:19" ht="12.75" customHeight="1">
      <c r="A37" s="1" t="str">
        <f>pivot!A26</f>
        <v>SLU</v>
      </c>
      <c r="B37" s="44">
        <f>pivot!B26</f>
        <v>0</v>
      </c>
      <c r="C37" s="44">
        <f>pivot!D26</f>
        <v>2</v>
      </c>
      <c r="D37" s="44">
        <f>pivot!F26</f>
        <v>40</v>
      </c>
      <c r="E37" s="44">
        <f>pivot!H26</f>
        <v>1592</v>
      </c>
      <c r="F37" s="44">
        <f>pivot!J26</f>
        <v>1268</v>
      </c>
      <c r="G37" s="44">
        <f>pivot!L26</f>
        <v>304</v>
      </c>
      <c r="H37" s="44">
        <f>pivot!N26</f>
        <v>333</v>
      </c>
      <c r="I37" s="44">
        <f>pivot!P26</f>
        <v>0</v>
      </c>
      <c r="J37" s="45">
        <f t="shared" si="7"/>
        <v>3539</v>
      </c>
      <c r="K37" s="44">
        <f>pivot!C26</f>
        <v>1</v>
      </c>
      <c r="L37" s="44">
        <f>pivot!E26</f>
        <v>2</v>
      </c>
      <c r="M37" s="44">
        <f>pivot!G26</f>
        <v>41</v>
      </c>
      <c r="N37" s="44">
        <f>pivot!I26</f>
        <v>1734</v>
      </c>
      <c r="O37" s="44">
        <f>pivot!K26</f>
        <v>1764</v>
      </c>
      <c r="P37" s="44">
        <f>pivot!M26</f>
        <v>662</v>
      </c>
      <c r="Q37" s="44">
        <f>pivot!O26</f>
        <v>1124</v>
      </c>
      <c r="R37" s="44">
        <f>pivot!Q26</f>
        <v>0</v>
      </c>
      <c r="S37" s="46">
        <f t="shared" si="8"/>
        <v>5328</v>
      </c>
    </row>
    <row r="38" spans="1:19" ht="12.75" customHeight="1">
      <c r="A38" s="1" t="str">
        <f>pivot!A27</f>
        <v>STEPHENS</v>
      </c>
      <c r="B38" s="44">
        <f>pivot!B27</f>
        <v>0</v>
      </c>
      <c r="C38" s="44">
        <f>pivot!D27</f>
        <v>0</v>
      </c>
      <c r="D38" s="44">
        <f>pivot!F27</f>
        <v>1</v>
      </c>
      <c r="E38" s="44">
        <f>pivot!H27</f>
        <v>39</v>
      </c>
      <c r="F38" s="44">
        <f>pivot!J27</f>
        <v>53</v>
      </c>
      <c r="G38" s="44">
        <f>pivot!L27</f>
        <v>39</v>
      </c>
      <c r="H38" s="44">
        <f>pivot!N27</f>
        <v>66</v>
      </c>
      <c r="I38" s="44">
        <f>pivot!P27</f>
        <v>0</v>
      </c>
      <c r="J38" s="45">
        <f t="shared" si="7"/>
        <v>198</v>
      </c>
      <c r="K38" s="44">
        <f>pivot!C27</f>
        <v>0</v>
      </c>
      <c r="L38" s="44">
        <f>pivot!E27</f>
        <v>0</v>
      </c>
      <c r="M38" s="44">
        <f>pivot!G27</f>
        <v>1</v>
      </c>
      <c r="N38" s="44">
        <f>pivot!I27</f>
        <v>46</v>
      </c>
      <c r="O38" s="44">
        <f>pivot!K27</f>
        <v>60</v>
      </c>
      <c r="P38" s="44">
        <f>pivot!M27</f>
        <v>45</v>
      </c>
      <c r="Q38" s="44">
        <f>pivot!O27</f>
        <v>93</v>
      </c>
      <c r="R38" s="44">
        <f>pivot!Q27</f>
        <v>1</v>
      </c>
      <c r="S38" s="46">
        <f t="shared" si="8"/>
        <v>246</v>
      </c>
    </row>
    <row r="39" spans="1:19" ht="12.75" customHeight="1">
      <c r="A39" s="1" t="str">
        <f>pivot!A28</f>
        <v>WEBSTER</v>
      </c>
      <c r="B39" s="44">
        <f>pivot!B28</f>
        <v>0</v>
      </c>
      <c r="C39" s="44">
        <f>pivot!D28</f>
        <v>0</v>
      </c>
      <c r="D39" s="44">
        <f>pivot!F28</f>
        <v>14</v>
      </c>
      <c r="E39" s="44">
        <f>pivot!H28</f>
        <v>374</v>
      </c>
      <c r="F39" s="44">
        <f>pivot!J28</f>
        <v>843</v>
      </c>
      <c r="G39" s="44">
        <f>pivot!L28</f>
        <v>596</v>
      </c>
      <c r="H39" s="44">
        <f>pivot!N28</f>
        <v>1811</v>
      </c>
      <c r="I39" s="44">
        <f>pivot!P28</f>
        <v>3</v>
      </c>
      <c r="J39" s="45">
        <f t="shared" si="7"/>
        <v>3641</v>
      </c>
      <c r="K39" s="44">
        <f>pivot!C28</f>
        <v>0</v>
      </c>
      <c r="L39" s="44">
        <f>pivot!E28</f>
        <v>3</v>
      </c>
      <c r="M39" s="44">
        <f>pivot!G28</f>
        <v>30</v>
      </c>
      <c r="N39" s="44">
        <f>pivot!I28</f>
        <v>994</v>
      </c>
      <c r="O39" s="44">
        <f>pivot!K28</f>
        <v>3664</v>
      </c>
      <c r="P39" s="44">
        <f>pivot!M28</f>
        <v>3082</v>
      </c>
      <c r="Q39" s="44">
        <f>pivot!O28</f>
        <v>7746</v>
      </c>
      <c r="R39" s="44">
        <f>pivot!Q28</f>
        <v>19</v>
      </c>
      <c r="S39" s="46">
        <f t="shared" si="8"/>
        <v>15538</v>
      </c>
    </row>
    <row r="40" spans="1:19" ht="12.75" customHeight="1">
      <c r="A40" s="1" t="str">
        <f>pivot!A29</f>
        <v>WM WOODS</v>
      </c>
      <c r="B40" s="44">
        <f>pivot!B29</f>
        <v>0</v>
      </c>
      <c r="C40" s="44">
        <f>pivot!D29</f>
        <v>1</v>
      </c>
      <c r="D40" s="44">
        <f>pivot!F29</f>
        <v>0</v>
      </c>
      <c r="E40" s="44">
        <f>pivot!H29</f>
        <v>27</v>
      </c>
      <c r="F40" s="44">
        <f>pivot!J29</f>
        <v>104</v>
      </c>
      <c r="G40" s="44">
        <f>pivot!L29</f>
        <v>92</v>
      </c>
      <c r="H40" s="44">
        <f>pivot!N29</f>
        <v>197</v>
      </c>
      <c r="I40" s="44">
        <f>pivot!P29</f>
        <v>24</v>
      </c>
      <c r="J40" s="45">
        <f t="shared" si="7"/>
        <v>445</v>
      </c>
      <c r="K40" s="44">
        <f>pivot!C29</f>
        <v>0</v>
      </c>
      <c r="L40" s="44">
        <f>pivot!E29</f>
        <v>1</v>
      </c>
      <c r="M40" s="44">
        <f>pivot!G29</f>
        <v>1</v>
      </c>
      <c r="N40" s="44">
        <f>pivot!I29</f>
        <v>45</v>
      </c>
      <c r="O40" s="44">
        <f>pivot!K29</f>
        <v>220</v>
      </c>
      <c r="P40" s="44">
        <f>pivot!M29</f>
        <v>205</v>
      </c>
      <c r="Q40" s="44">
        <f>pivot!O29</f>
        <v>421</v>
      </c>
      <c r="R40" s="44">
        <f>pivot!Q29</f>
        <v>58</v>
      </c>
      <c r="S40" s="46">
        <f t="shared" si="8"/>
        <v>951</v>
      </c>
    </row>
    <row r="41" spans="1:19" ht="12.75" customHeight="1">
      <c r="A41" s="1" t="str">
        <f>pivot!A30</f>
        <v>CMU GR/EXT</v>
      </c>
      <c r="B41" s="44">
        <f>pivot!B30</f>
        <v>0</v>
      </c>
      <c r="C41" s="44">
        <f>pivot!D30</f>
        <v>0</v>
      </c>
      <c r="D41" s="44">
        <f>pivot!F30</f>
        <v>2</v>
      </c>
      <c r="E41" s="44">
        <f>pivot!H30</f>
        <v>9</v>
      </c>
      <c r="F41" s="44">
        <f>pivot!J30</f>
        <v>19</v>
      </c>
      <c r="G41" s="44">
        <f>pivot!L30</f>
        <v>6</v>
      </c>
      <c r="H41" s="44">
        <f>pivot!N30</f>
        <v>24</v>
      </c>
      <c r="I41" s="44">
        <f>pivot!P30</f>
        <v>0</v>
      </c>
      <c r="J41" s="45">
        <f t="shared" si="7"/>
        <v>60</v>
      </c>
      <c r="K41" s="44">
        <f>pivot!C30</f>
        <v>0</v>
      </c>
      <c r="L41" s="44">
        <f>pivot!E30</f>
        <v>0</v>
      </c>
      <c r="M41" s="44">
        <f>pivot!G30</f>
        <v>2</v>
      </c>
      <c r="N41" s="44">
        <f>pivot!I30</f>
        <v>33</v>
      </c>
      <c r="O41" s="44">
        <f>pivot!K30</f>
        <v>51</v>
      </c>
      <c r="P41" s="44">
        <f>pivot!M30</f>
        <v>24</v>
      </c>
      <c r="Q41" s="44">
        <f>pivot!O30</f>
        <v>89</v>
      </c>
      <c r="R41" s="44">
        <f>pivot!Q30</f>
        <v>2</v>
      </c>
      <c r="S41" s="46">
        <f t="shared" si="8"/>
        <v>201</v>
      </c>
    </row>
    <row r="42" spans="1:19" ht="12.75" customHeight="1">
      <c r="A42" s="1" t="str">
        <f>pivot!A31</f>
        <v>COLUMBIA</v>
      </c>
      <c r="B42" s="44">
        <f>pivot!B31</f>
        <v>0</v>
      </c>
      <c r="C42" s="44">
        <f>pivot!D31</f>
        <v>0</v>
      </c>
      <c r="D42" s="44">
        <f>pivot!F31</f>
        <v>0</v>
      </c>
      <c r="E42" s="44">
        <f>pivot!H31</f>
        <v>12</v>
      </c>
      <c r="F42" s="44">
        <f>pivot!J31</f>
        <v>42</v>
      </c>
      <c r="G42" s="44">
        <f>pivot!L31</f>
        <v>20</v>
      </c>
      <c r="H42" s="44">
        <f>pivot!N31</f>
        <v>38</v>
      </c>
      <c r="I42" s="44">
        <f>pivot!P31</f>
        <v>0</v>
      </c>
      <c r="J42" s="45">
        <f t="shared" si="7"/>
        <v>112</v>
      </c>
      <c r="K42" s="44">
        <f>pivot!C31</f>
        <v>0</v>
      </c>
      <c r="L42" s="44">
        <f>pivot!E31</f>
        <v>0</v>
      </c>
      <c r="M42" s="44">
        <f>pivot!G31</f>
        <v>2</v>
      </c>
      <c r="N42" s="44">
        <f>pivot!I31</f>
        <v>56</v>
      </c>
      <c r="O42" s="44">
        <f>pivot!K31</f>
        <v>206</v>
      </c>
      <c r="P42" s="44">
        <f>pivot!M31</f>
        <v>187</v>
      </c>
      <c r="Q42" s="44">
        <f>pivot!O31</f>
        <v>411</v>
      </c>
      <c r="R42" s="44">
        <f>pivot!Q31</f>
        <v>0</v>
      </c>
      <c r="S42" s="46">
        <f t="shared" si="8"/>
        <v>862</v>
      </c>
    </row>
    <row r="43" spans="1:19" ht="12.75" customHeight="1">
      <c r="A43" s="1" t="str">
        <f>pivot!A32</f>
        <v>DRURY</v>
      </c>
      <c r="B43" s="44">
        <f>pivot!B32</f>
        <v>0</v>
      </c>
      <c r="C43" s="44">
        <f>pivot!D32</f>
        <v>0</v>
      </c>
      <c r="D43" s="44">
        <f>pivot!F32</f>
        <v>0</v>
      </c>
      <c r="E43" s="44">
        <f>pivot!H32</f>
        <v>29</v>
      </c>
      <c r="F43" s="44">
        <f>pivot!J32</f>
        <v>81</v>
      </c>
      <c r="G43" s="44">
        <f>pivot!L32</f>
        <v>46</v>
      </c>
      <c r="H43" s="44">
        <f>pivot!N32</f>
        <v>135</v>
      </c>
      <c r="I43" s="44">
        <f>pivot!P32</f>
        <v>0</v>
      </c>
      <c r="J43" s="45">
        <f t="shared" si="7"/>
        <v>291</v>
      </c>
      <c r="K43" s="44">
        <f>pivot!C32</f>
        <v>0</v>
      </c>
      <c r="L43" s="44">
        <f>pivot!E32</f>
        <v>0</v>
      </c>
      <c r="M43" s="44">
        <f>pivot!G32</f>
        <v>0</v>
      </c>
      <c r="N43" s="44">
        <f>pivot!I32</f>
        <v>32</v>
      </c>
      <c r="O43" s="44">
        <f>pivot!K32</f>
        <v>107</v>
      </c>
      <c r="P43" s="44">
        <f>pivot!M32</f>
        <v>76</v>
      </c>
      <c r="Q43" s="44">
        <f>pivot!O32</f>
        <v>224</v>
      </c>
      <c r="R43" s="44">
        <f>pivot!Q32</f>
        <v>0</v>
      </c>
      <c r="S43" s="46">
        <f t="shared" si="8"/>
        <v>439</v>
      </c>
    </row>
    <row r="44" spans="1:19" ht="12.75" customHeight="1">
      <c r="A44" s="1" t="str">
        <f>pivot!A33</f>
        <v>EVANGLE</v>
      </c>
      <c r="B44" s="44">
        <f>pivot!B33</f>
        <v>0</v>
      </c>
      <c r="C44" s="44">
        <f>pivot!D33</f>
        <v>0</v>
      </c>
      <c r="D44" s="44">
        <f>pivot!F33</f>
        <v>1</v>
      </c>
      <c r="E44" s="44">
        <f>pivot!H33</f>
        <v>18</v>
      </c>
      <c r="F44" s="44">
        <f>pivot!J33</f>
        <v>20</v>
      </c>
      <c r="G44" s="44">
        <f>pivot!L33</f>
        <v>16</v>
      </c>
      <c r="H44" s="44">
        <f>pivot!N33</f>
        <v>38</v>
      </c>
      <c r="I44" s="44">
        <f>pivot!P33</f>
        <v>0</v>
      </c>
      <c r="J44" s="45">
        <f t="shared" si="7"/>
        <v>93</v>
      </c>
      <c r="K44" s="44">
        <f>pivot!C33</f>
        <v>0</v>
      </c>
      <c r="L44" s="44">
        <f>pivot!E33</f>
        <v>0</v>
      </c>
      <c r="M44" s="44">
        <f>pivot!G33</f>
        <v>3</v>
      </c>
      <c r="N44" s="44">
        <f>pivot!I33</f>
        <v>44</v>
      </c>
      <c r="O44" s="44">
        <f>pivot!K33</f>
        <v>68</v>
      </c>
      <c r="P44" s="44">
        <f>pivot!M33</f>
        <v>44</v>
      </c>
      <c r="Q44" s="44">
        <f>pivot!O33</f>
        <v>105</v>
      </c>
      <c r="R44" s="44">
        <f>pivot!Q33</f>
        <v>7</v>
      </c>
      <c r="S44" s="46">
        <f t="shared" si="8"/>
        <v>271</v>
      </c>
    </row>
    <row r="45" spans="1:19" ht="12.75" customHeight="1">
      <c r="A45" s="1" t="str">
        <f>pivot!A34</f>
        <v>FONTBOONE</v>
      </c>
      <c r="B45" s="44">
        <f>pivot!B34</f>
        <v>0</v>
      </c>
      <c r="C45" s="44">
        <f>pivot!D34</f>
        <v>0</v>
      </c>
      <c r="D45" s="44">
        <f>pivot!F34</f>
        <v>4</v>
      </c>
      <c r="E45" s="44">
        <f>pivot!H34</f>
        <v>50</v>
      </c>
      <c r="F45" s="44">
        <f>pivot!J34</f>
        <v>81</v>
      </c>
      <c r="G45" s="44">
        <f>pivot!L34</f>
        <v>40</v>
      </c>
      <c r="H45" s="44">
        <f>pivot!N34</f>
        <v>83</v>
      </c>
      <c r="I45" s="44">
        <f>pivot!P34</f>
        <v>6</v>
      </c>
      <c r="J45" s="45">
        <f t="shared" si="7"/>
        <v>264</v>
      </c>
      <c r="K45" s="44">
        <f>pivot!C34</f>
        <v>1</v>
      </c>
      <c r="L45" s="44">
        <f>pivot!E34</f>
        <v>0</v>
      </c>
      <c r="M45" s="44">
        <f>pivot!G34</f>
        <v>5</v>
      </c>
      <c r="N45" s="44">
        <f>pivot!I34</f>
        <v>91</v>
      </c>
      <c r="O45" s="44">
        <f>pivot!K34</f>
        <v>198</v>
      </c>
      <c r="P45" s="44">
        <f>pivot!M34</f>
        <v>130</v>
      </c>
      <c r="Q45" s="44">
        <f>pivot!O34</f>
        <v>350</v>
      </c>
      <c r="R45" s="44">
        <f>pivot!Q34</f>
        <v>18</v>
      </c>
      <c r="S45" s="46">
        <f t="shared" si="8"/>
        <v>793</v>
      </c>
    </row>
    <row r="46" spans="1:19" ht="12.75" customHeight="1">
      <c r="A46" s="1" t="str">
        <f>pivot!A35</f>
        <v>MO VAL</v>
      </c>
      <c r="B46" s="44">
        <f>pivot!B35</f>
        <v>0</v>
      </c>
      <c r="C46" s="44">
        <f>pivot!D35</f>
        <v>0</v>
      </c>
      <c r="D46" s="44">
        <f>pivot!F35</f>
        <v>0</v>
      </c>
      <c r="E46" s="44">
        <f>pivot!H35</f>
        <v>4</v>
      </c>
      <c r="F46" s="44">
        <f>pivot!J35</f>
        <v>3</v>
      </c>
      <c r="G46" s="44">
        <f>pivot!L35</f>
        <v>1</v>
      </c>
      <c r="H46" s="44">
        <f>pivot!N35</f>
        <v>6</v>
      </c>
      <c r="I46" s="44">
        <f>pivot!P35</f>
        <v>0</v>
      </c>
      <c r="J46" s="45">
        <f t="shared" si="7"/>
        <v>14</v>
      </c>
      <c r="K46" s="44">
        <f>pivot!C35</f>
        <v>0</v>
      </c>
      <c r="L46" s="44">
        <f>pivot!E35</f>
        <v>0</v>
      </c>
      <c r="M46" s="44">
        <f>pivot!G35</f>
        <v>0</v>
      </c>
      <c r="N46" s="44">
        <f>pivot!I35</f>
        <v>4</v>
      </c>
      <c r="O46" s="44">
        <f>pivot!K35</f>
        <v>3</v>
      </c>
      <c r="P46" s="44">
        <f>pivot!M35</f>
        <v>1</v>
      </c>
      <c r="Q46" s="44">
        <f>pivot!O35</f>
        <v>6</v>
      </c>
      <c r="R46" s="44">
        <f>pivot!Q35</f>
        <v>0</v>
      </c>
      <c r="S46" s="46">
        <f t="shared" si="8"/>
        <v>14</v>
      </c>
    </row>
    <row r="47" spans="1:19" ht="12.75" customHeight="1">
      <c r="A47" s="1" t="str">
        <f>pivot!A36</f>
        <v>PARK</v>
      </c>
      <c r="B47" s="44">
        <f>pivot!B36</f>
        <v>0</v>
      </c>
      <c r="C47" s="44">
        <f>pivot!D36</f>
        <v>0</v>
      </c>
      <c r="D47" s="44">
        <f>pivot!F36</f>
        <v>0</v>
      </c>
      <c r="E47" s="44">
        <f>pivot!H36</f>
        <v>0</v>
      </c>
      <c r="F47" s="44">
        <f>pivot!J36</f>
        <v>4</v>
      </c>
      <c r="G47" s="44">
        <f>pivot!L36</f>
        <v>5</v>
      </c>
      <c r="H47" s="44">
        <f>pivot!N36</f>
        <v>2</v>
      </c>
      <c r="I47" s="44">
        <f>pivot!P36</f>
        <v>0</v>
      </c>
      <c r="J47" s="45">
        <f t="shared" si="7"/>
        <v>11</v>
      </c>
      <c r="K47" s="44">
        <f>pivot!C36</f>
        <v>0</v>
      </c>
      <c r="L47" s="44">
        <f>pivot!E36</f>
        <v>0</v>
      </c>
      <c r="M47" s="44">
        <f>pivot!G36</f>
        <v>1</v>
      </c>
      <c r="N47" s="44">
        <f>pivot!I36</f>
        <v>59</v>
      </c>
      <c r="O47" s="44">
        <f>pivot!K36</f>
        <v>243</v>
      </c>
      <c r="P47" s="44">
        <f>pivot!M36</f>
        <v>152</v>
      </c>
      <c r="Q47" s="44">
        <f>pivot!O36</f>
        <v>304</v>
      </c>
      <c r="R47" s="44">
        <f>pivot!Q36</f>
        <v>4</v>
      </c>
      <c r="S47" s="46">
        <f t="shared" si="8"/>
        <v>763</v>
      </c>
    </row>
    <row r="48" spans="1:19" ht="12.75" customHeight="1">
      <c r="A48" s="1" t="str">
        <f>pivot!A37</f>
        <v>SBU</v>
      </c>
      <c r="B48" s="44">
        <f>pivot!B37</f>
        <v>0</v>
      </c>
      <c r="C48" s="44">
        <f>pivot!D37</f>
        <v>0</v>
      </c>
      <c r="D48" s="44">
        <f>pivot!F37</f>
        <v>0</v>
      </c>
      <c r="E48" s="44">
        <f>pivot!H37</f>
        <v>99</v>
      </c>
      <c r="F48" s="44">
        <f>pivot!J37</f>
        <v>98</v>
      </c>
      <c r="G48" s="44">
        <f>pivot!L37</f>
        <v>17</v>
      </c>
      <c r="H48" s="44">
        <f>pivot!N37</f>
        <v>24</v>
      </c>
      <c r="I48" s="44">
        <f>pivot!P37</f>
        <v>0</v>
      </c>
      <c r="J48" s="45">
        <f t="shared" si="7"/>
        <v>238</v>
      </c>
      <c r="K48" s="44">
        <f>pivot!C37</f>
        <v>0</v>
      </c>
      <c r="L48" s="44">
        <f>pivot!E37</f>
        <v>0</v>
      </c>
      <c r="M48" s="44">
        <f>pivot!G37</f>
        <v>1</v>
      </c>
      <c r="N48" s="44">
        <f>pivot!I37</f>
        <v>118</v>
      </c>
      <c r="O48" s="44">
        <f>pivot!K37</f>
        <v>240</v>
      </c>
      <c r="P48" s="44">
        <f>pivot!M37</f>
        <v>118</v>
      </c>
      <c r="Q48" s="44">
        <f>pivot!O37</f>
        <v>284</v>
      </c>
      <c r="R48" s="44">
        <f>pivot!Q37</f>
        <v>0</v>
      </c>
      <c r="S48" s="46">
        <f t="shared" si="8"/>
        <v>761</v>
      </c>
    </row>
    <row r="49" spans="1:209" ht="12.75" customHeight="1">
      <c r="A49" s="1" t="str">
        <f>pivot!A38</f>
        <v>WUSTL</v>
      </c>
      <c r="B49" s="44">
        <f>pivot!B38</f>
        <v>0</v>
      </c>
      <c r="C49" s="44">
        <f>pivot!D38</f>
        <v>1</v>
      </c>
      <c r="D49" s="44">
        <f>pivot!F38</f>
        <v>74</v>
      </c>
      <c r="E49" s="44">
        <f>pivot!H38</f>
        <v>2043</v>
      </c>
      <c r="F49" s="44">
        <f>pivot!J38</f>
        <v>2242</v>
      </c>
      <c r="G49" s="44">
        <f>pivot!L38</f>
        <v>307</v>
      </c>
      <c r="H49" s="44">
        <f>pivot!N38</f>
        <v>453</v>
      </c>
      <c r="I49" s="44">
        <f>pivot!P38</f>
        <v>331</v>
      </c>
      <c r="J49" s="45">
        <f t="shared" si="7"/>
        <v>5451</v>
      </c>
      <c r="K49" s="44">
        <f>pivot!C38</f>
        <v>0</v>
      </c>
      <c r="L49" s="44">
        <f>pivot!E38</f>
        <v>2</v>
      </c>
      <c r="M49" s="44">
        <f>pivot!G38</f>
        <v>75</v>
      </c>
      <c r="N49" s="44">
        <f>pivot!I38</f>
        <v>2228</v>
      </c>
      <c r="O49" s="44">
        <f>pivot!K38</f>
        <v>2651</v>
      </c>
      <c r="P49" s="44">
        <f>pivot!M38</f>
        <v>546</v>
      </c>
      <c r="Q49" s="44">
        <f>pivot!O38</f>
        <v>836</v>
      </c>
      <c r="R49" s="44">
        <f>pivot!Q38</f>
        <v>331</v>
      </c>
      <c r="S49" s="46">
        <f t="shared" si="8"/>
        <v>6669</v>
      </c>
    </row>
    <row r="50" spans="1:209" s="30" customFormat="1" ht="12.75" customHeight="1">
      <c r="A50" s="26" t="s">
        <v>18</v>
      </c>
      <c r="B50" s="48">
        <f>SUM(B31:B49)</f>
        <v>0</v>
      </c>
      <c r="C50" s="48">
        <f t="shared" ref="C50:S50" si="9">SUM(C31:C49)</f>
        <v>5</v>
      </c>
      <c r="D50" s="48">
        <f t="shared" si="9"/>
        <v>162</v>
      </c>
      <c r="E50" s="48">
        <f t="shared" si="9"/>
        <v>5013</v>
      </c>
      <c r="F50" s="48">
        <f t="shared" si="9"/>
        <v>5785</v>
      </c>
      <c r="G50" s="48">
        <f t="shared" si="9"/>
        <v>1897</v>
      </c>
      <c r="H50" s="48">
        <f t="shared" si="9"/>
        <v>4087</v>
      </c>
      <c r="I50" s="48">
        <f t="shared" si="9"/>
        <v>370</v>
      </c>
      <c r="J50" s="49">
        <f t="shared" si="9"/>
        <v>17319</v>
      </c>
      <c r="K50" s="48">
        <f t="shared" si="9"/>
        <v>2</v>
      </c>
      <c r="L50" s="48">
        <f t="shared" si="9"/>
        <v>9</v>
      </c>
      <c r="M50" s="48">
        <f t="shared" si="9"/>
        <v>195</v>
      </c>
      <c r="N50" s="48">
        <f t="shared" si="9"/>
        <v>6484</v>
      </c>
      <c r="O50" s="48">
        <f t="shared" si="9"/>
        <v>11496</v>
      </c>
      <c r="P50" s="48">
        <f t="shared" si="9"/>
        <v>6485</v>
      </c>
      <c r="Q50" s="48">
        <f t="shared" si="9"/>
        <v>14690</v>
      </c>
      <c r="R50" s="48">
        <f t="shared" si="9"/>
        <v>593</v>
      </c>
      <c r="S50" s="48">
        <f t="shared" si="9"/>
        <v>39954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0" customFormat="1" ht="12.75" customHeight="1">
      <c r="A51" s="26"/>
      <c r="B51" s="47"/>
      <c r="C51" s="47"/>
      <c r="D51" s="47"/>
      <c r="E51" s="47"/>
      <c r="F51" s="47"/>
      <c r="G51" s="47"/>
      <c r="H51" s="47"/>
      <c r="I51" s="47"/>
      <c r="J51" s="52"/>
      <c r="K51" s="47"/>
      <c r="L51" s="47"/>
      <c r="M51" s="47"/>
      <c r="N51" s="47"/>
      <c r="O51" s="47"/>
      <c r="P51" s="47"/>
      <c r="Q51" s="47"/>
      <c r="R51" s="47"/>
      <c r="S51" s="47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</row>
    <row r="52" spans="1:209" s="30" customFormat="1" ht="12.75" customHeight="1" thickBot="1">
      <c r="A52" s="34" t="s">
        <v>21</v>
      </c>
      <c r="B52" s="50">
        <f t="shared" ref="B52:S52" si="10">SUM(B50,B20)</f>
        <v>0</v>
      </c>
      <c r="C52" s="50">
        <f t="shared" si="10"/>
        <v>21</v>
      </c>
      <c r="D52" s="50">
        <f t="shared" si="10"/>
        <v>640</v>
      </c>
      <c r="E52" s="50">
        <f t="shared" si="10"/>
        <v>10480</v>
      </c>
      <c r="F52" s="50">
        <f t="shared" si="10"/>
        <v>10028</v>
      </c>
      <c r="G52" s="50">
        <f t="shared" si="10"/>
        <v>3431</v>
      </c>
      <c r="H52" s="50">
        <f t="shared" si="10"/>
        <v>5552</v>
      </c>
      <c r="I52" s="50">
        <f t="shared" si="10"/>
        <v>373</v>
      </c>
      <c r="J52" s="51">
        <f t="shared" si="10"/>
        <v>30525</v>
      </c>
      <c r="K52" s="50">
        <f t="shared" si="10"/>
        <v>2</v>
      </c>
      <c r="L52" s="50">
        <f t="shared" si="10"/>
        <v>25</v>
      </c>
      <c r="M52" s="50">
        <f t="shared" si="10"/>
        <v>706</v>
      </c>
      <c r="N52" s="50">
        <f t="shared" si="10"/>
        <v>13846</v>
      </c>
      <c r="O52" s="50">
        <f t="shared" si="10"/>
        <v>19780</v>
      </c>
      <c r="P52" s="50">
        <f t="shared" si="10"/>
        <v>10504</v>
      </c>
      <c r="Q52" s="50">
        <f t="shared" si="10"/>
        <v>21177</v>
      </c>
      <c r="R52" s="50">
        <f t="shared" si="10"/>
        <v>604</v>
      </c>
      <c r="S52" s="50">
        <f t="shared" si="10"/>
        <v>66644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</row>
    <row r="53" spans="1:209" ht="12.75" customHeight="1" thickTop="1">
      <c r="A53" s="3" t="s">
        <v>74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8"/>
      <c r="N53" s="3"/>
      <c r="O53" s="3"/>
      <c r="P53" s="3"/>
      <c r="Q53" s="18"/>
      <c r="R53" s="18"/>
      <c r="S53" s="18"/>
    </row>
    <row r="54" spans="1:209" ht="12.75" customHeight="1">
      <c r="A54" s="1" t="s">
        <v>22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7"/>
      <c r="N54" s="1"/>
      <c r="O54" s="1"/>
      <c r="P54" s="1"/>
      <c r="Q54" s="17"/>
      <c r="R54" s="17"/>
      <c r="S54" s="17"/>
    </row>
    <row r="55" spans="1:209" ht="12.75" customHeight="1">
      <c r="A55" s="1" t="s">
        <v>19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7"/>
      <c r="N55" s="1"/>
      <c r="O55" s="1"/>
      <c r="P55" s="1"/>
      <c r="Q55" s="17"/>
      <c r="R55" s="17"/>
      <c r="S55" s="17"/>
    </row>
    <row r="56" spans="1:209" ht="12.75" customHeight="1">
      <c r="A56" s="3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7"/>
      <c r="N56" s="1"/>
      <c r="O56" s="1"/>
      <c r="P56" s="1"/>
      <c r="Q56" s="17"/>
      <c r="R56" s="17"/>
      <c r="S56" s="17"/>
    </row>
    <row r="57" spans="1:20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7"/>
      <c r="N57" s="1"/>
      <c r="O57" s="1"/>
      <c r="P57" s="1"/>
      <c r="Q57" s="17"/>
      <c r="R57" s="17"/>
      <c r="S57" s="17"/>
    </row>
    <row r="58" spans="1:20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/>
      <c r="N58" s="1"/>
      <c r="O58" s="1"/>
      <c r="P58" s="1"/>
      <c r="Q58" s="17"/>
      <c r="R58" s="17"/>
      <c r="S58" s="17"/>
    </row>
    <row r="59" spans="1:20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7"/>
      <c r="N59" s="1"/>
      <c r="O59" s="1"/>
      <c r="P59" s="1"/>
      <c r="Q59" s="17"/>
      <c r="R59" s="17"/>
      <c r="S59" s="17"/>
    </row>
    <row r="60" spans="1:20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7"/>
      <c r="N60" s="1"/>
      <c r="O60" s="1"/>
      <c r="P60" s="1"/>
      <c r="Q60" s="17"/>
      <c r="R60" s="17"/>
      <c r="S60" s="17"/>
    </row>
    <row r="61" spans="1:20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7"/>
      <c r="N61" s="1"/>
      <c r="O61" s="1"/>
      <c r="P61" s="1"/>
      <c r="Q61" s="17"/>
      <c r="R61" s="17"/>
      <c r="S61" s="17"/>
    </row>
    <row r="62" spans="1:20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7"/>
      <c r="N62" s="1"/>
      <c r="O62" s="1"/>
      <c r="P62" s="1"/>
      <c r="Q62" s="17"/>
      <c r="R62" s="17"/>
      <c r="S62" s="17"/>
    </row>
    <row r="63" spans="1:20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7"/>
      <c r="N63" s="1"/>
      <c r="O63" s="1"/>
      <c r="P63" s="1"/>
      <c r="Q63" s="17"/>
      <c r="R63" s="17"/>
      <c r="S63" s="17"/>
    </row>
    <row r="64" spans="1:20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7"/>
      <c r="N64" s="1"/>
      <c r="O64" s="1"/>
      <c r="P64" s="1"/>
      <c r="Q64" s="17"/>
      <c r="R64" s="17"/>
      <c r="S64" s="17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7"/>
      <c r="N65" s="1"/>
      <c r="O65" s="1"/>
      <c r="P65" s="1"/>
      <c r="Q65" s="17"/>
      <c r="R65" s="17"/>
      <c r="S65" s="17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7"/>
      <c r="N66" s="1"/>
      <c r="O66" s="1"/>
      <c r="P66" s="1"/>
      <c r="Q66" s="17"/>
      <c r="R66" s="17"/>
      <c r="S66" s="17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7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7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7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7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7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7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7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7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7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7"/>
    </row>
  </sheetData>
  <phoneticPr fontId="2" type="noConversion"/>
  <pageMargins left="0.9" right="0.5" top="1" bottom="0.5" header="0.5" footer="0.5"/>
  <pageSetup orientation="landscape" r:id="rId1"/>
  <headerFooter alignWithMargins="0"/>
  <rowBreaks count="1" manualBreakCount="1">
    <brk id="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39"/>
  <sheetViews>
    <sheetView workbookViewId="0">
      <selection activeCell="A38" sqref="A20:A38"/>
    </sheetView>
  </sheetViews>
  <sheetFormatPr defaultRowHeight="9"/>
  <cols>
    <col min="1" max="1" width="18.796875" customWidth="1"/>
    <col min="2" max="3" width="23.796875" bestFit="1" customWidth="1"/>
    <col min="4" max="6" width="23.796875" customWidth="1"/>
    <col min="7" max="8" width="23.796875" bestFit="1" customWidth="1"/>
    <col min="9" max="12" width="23.796875" customWidth="1"/>
    <col min="13" max="14" width="23.796875" bestFit="1" customWidth="1"/>
    <col min="15" max="17" width="23.796875" customWidth="1"/>
    <col min="18" max="19" width="30" customWidth="1"/>
    <col min="20" max="20" width="7.796875" bestFit="1" customWidth="1"/>
    <col min="21" max="21" width="10.796875" bestFit="1" customWidth="1"/>
    <col min="22" max="22" width="9" customWidth="1"/>
    <col min="23" max="23" width="8.19921875" customWidth="1"/>
    <col min="24" max="24" width="9" bestFit="1" customWidth="1"/>
    <col min="25" max="25" width="8.19921875" customWidth="1"/>
    <col min="26" max="26" width="7.3984375" customWidth="1"/>
    <col min="27" max="27" width="7.796875" customWidth="1"/>
    <col min="28" max="28" width="9" bestFit="1" customWidth="1"/>
    <col min="29" max="29" width="8.19921875" customWidth="1"/>
    <col min="30" max="30" width="7.3984375" customWidth="1"/>
    <col min="31" max="31" width="10.796875" customWidth="1"/>
    <col min="32" max="32" width="9" customWidth="1"/>
    <col min="33" max="33" width="10.796875" customWidth="1"/>
    <col min="34" max="34" width="9" bestFit="1" customWidth="1"/>
    <col min="35" max="35" width="8.19921875" customWidth="1"/>
    <col min="36" max="36" width="7" customWidth="1"/>
    <col min="37" max="37" width="7.796875" customWidth="1"/>
    <col min="38" max="38" width="9" bestFit="1" customWidth="1"/>
    <col min="39" max="39" width="9" customWidth="1"/>
    <col min="40" max="40" width="9.796875" customWidth="1"/>
    <col min="41" max="41" width="8.59765625" customWidth="1"/>
    <col min="42" max="43" width="7.3984375" customWidth="1"/>
    <col min="44" max="44" width="9.3984375" bestFit="1" customWidth="1"/>
    <col min="45" max="45" width="9" bestFit="1" customWidth="1"/>
    <col min="46" max="46" width="7.3984375" customWidth="1"/>
    <col min="47" max="47" width="9.796875" bestFit="1" customWidth="1"/>
    <col min="48" max="48" width="9" bestFit="1" customWidth="1"/>
    <col min="49" max="49" width="9.796875" bestFit="1" customWidth="1"/>
    <col min="50" max="50" width="9" customWidth="1"/>
    <col min="51" max="51" width="9.796875" customWidth="1"/>
    <col min="52" max="52" width="9" bestFit="1" customWidth="1"/>
    <col min="53" max="53" width="7.796875" customWidth="1"/>
    <col min="54" max="54" width="9.796875" bestFit="1" customWidth="1"/>
    <col min="55" max="55" width="9" customWidth="1"/>
    <col min="56" max="56" width="10.796875" bestFit="1" customWidth="1"/>
    <col min="57" max="57" width="9.796875" bestFit="1" customWidth="1"/>
    <col min="58" max="58" width="9.3984375" customWidth="1"/>
    <col min="59" max="59" width="10.19921875" bestFit="1" customWidth="1"/>
    <col min="60" max="60" width="9.3984375" customWidth="1"/>
    <col min="61" max="61" width="10.19921875" bestFit="1" customWidth="1"/>
    <col min="62" max="62" width="9.3984375" bestFit="1" customWidth="1"/>
    <col min="63" max="63" width="10.19921875" bestFit="1" customWidth="1"/>
    <col min="64" max="64" width="9.3984375" bestFit="1" customWidth="1"/>
    <col min="65" max="65" width="8" customWidth="1"/>
    <col min="66" max="66" width="10.19921875" bestFit="1" customWidth="1"/>
    <col min="67" max="67" width="9.3984375" customWidth="1"/>
    <col min="68" max="68" width="10.19921875" bestFit="1" customWidth="1"/>
    <col min="69" max="69" width="9.3984375" bestFit="1" customWidth="1"/>
    <col min="70" max="70" width="10.19921875" bestFit="1" customWidth="1"/>
    <col min="71" max="71" width="9.3984375" customWidth="1"/>
    <col min="72" max="72" width="8.3984375" customWidth="1"/>
    <col min="73" max="73" width="10.19921875" bestFit="1" customWidth="1"/>
    <col min="74" max="74" width="9.3984375" bestFit="1" customWidth="1"/>
    <col min="75" max="75" width="10.19921875" bestFit="1" customWidth="1"/>
    <col min="76" max="76" width="9.3984375" customWidth="1"/>
    <col min="77" max="77" width="10.19921875" customWidth="1"/>
    <col min="78" max="78" width="9.3984375" customWidth="1"/>
    <col min="79" max="79" width="10.19921875" customWidth="1"/>
    <col min="80" max="80" width="9.3984375" customWidth="1"/>
    <col min="81" max="81" width="10.19921875" bestFit="1" customWidth="1"/>
    <col min="82" max="82" width="9.3984375" customWidth="1"/>
    <col min="83" max="83" width="10.19921875" bestFit="1" customWidth="1"/>
    <col min="84" max="84" width="9.3984375" customWidth="1"/>
    <col min="85" max="85" width="10.19921875" bestFit="1" customWidth="1"/>
    <col min="86" max="86" width="9.3984375" customWidth="1"/>
    <col min="87" max="87" width="10.19921875" bestFit="1" customWidth="1"/>
    <col min="88" max="88" width="9.3984375" customWidth="1"/>
    <col min="89" max="89" width="8" customWidth="1"/>
    <col min="90" max="90" width="10.19921875" bestFit="1" customWidth="1"/>
    <col min="91" max="91" width="9" customWidth="1"/>
    <col min="92" max="92" width="9.796875" bestFit="1" customWidth="1"/>
    <col min="93" max="93" width="9.3984375" customWidth="1"/>
    <col min="94" max="94" width="8.3984375" customWidth="1"/>
    <col min="95" max="95" width="10.19921875" bestFit="1" customWidth="1"/>
    <col min="96" max="96" width="9.3984375" customWidth="1"/>
    <col min="97" max="97" width="10.19921875" customWidth="1"/>
    <col min="98" max="98" width="9.3984375" customWidth="1"/>
    <col min="99" max="99" width="10.19921875" bestFit="1" customWidth="1"/>
    <col min="100" max="100" width="9.3984375" customWidth="1"/>
    <col min="101" max="101" width="10.19921875" bestFit="1" customWidth="1"/>
    <col min="102" max="102" width="9.3984375" bestFit="1" customWidth="1"/>
    <col min="103" max="104" width="10.19921875" bestFit="1" customWidth="1"/>
    <col min="105" max="105" width="11" bestFit="1" customWidth="1"/>
    <col min="106" max="106" width="10.19921875" customWidth="1"/>
    <col min="107" max="107" width="11" bestFit="1" customWidth="1"/>
    <col min="108" max="108" width="9.796875" bestFit="1" customWidth="1"/>
    <col min="109" max="109" width="10.59765625" bestFit="1" customWidth="1"/>
    <col min="110" max="110" width="10.19921875" bestFit="1" customWidth="1"/>
    <col min="111" max="111" width="11" bestFit="1" customWidth="1"/>
    <col min="112" max="112" width="10.19921875" bestFit="1" customWidth="1"/>
    <col min="113" max="113" width="11" bestFit="1" customWidth="1"/>
    <col min="114" max="114" width="9.796875" customWidth="1"/>
    <col min="115" max="115" width="8" customWidth="1"/>
    <col min="116" max="116" width="10.59765625" bestFit="1" customWidth="1"/>
    <col min="117" max="117" width="10.19921875" customWidth="1"/>
    <col min="118" max="118" width="11" bestFit="1" customWidth="1"/>
    <col min="119" max="119" width="10.19921875" customWidth="1"/>
    <col min="120" max="120" width="11" customWidth="1"/>
    <col min="121" max="121" width="10.19921875" customWidth="1"/>
    <col min="122" max="122" width="11" bestFit="1" customWidth="1"/>
    <col min="123" max="123" width="10.19921875" customWidth="1"/>
    <col min="124" max="124" width="11" bestFit="1" customWidth="1"/>
    <col min="125" max="125" width="10.19921875" customWidth="1"/>
    <col min="126" max="126" width="11" bestFit="1" customWidth="1"/>
    <col min="127" max="127" width="10.19921875" bestFit="1" customWidth="1"/>
    <col min="128" max="128" width="11" bestFit="1" customWidth="1"/>
    <col min="129" max="129" width="10.19921875" customWidth="1"/>
    <col min="130" max="130" width="11" bestFit="1" customWidth="1"/>
    <col min="131" max="131" width="10.19921875" customWidth="1"/>
    <col min="132" max="132" width="11" bestFit="1" customWidth="1"/>
    <col min="133" max="133" width="10.19921875" customWidth="1"/>
    <col min="134" max="134" width="11" customWidth="1"/>
    <col min="135" max="135" width="10.19921875" bestFit="1" customWidth="1"/>
    <col min="136" max="136" width="11" bestFit="1" customWidth="1"/>
    <col min="137" max="137" width="10.59765625" bestFit="1" customWidth="1"/>
    <col min="138" max="138" width="11.3984375" bestFit="1" customWidth="1"/>
    <col min="139" max="139" width="10.19921875" customWidth="1"/>
    <col min="140" max="140" width="11" customWidth="1"/>
    <col min="141" max="141" width="10.59765625" bestFit="1" customWidth="1"/>
    <col min="142" max="142" width="11.3984375" bestFit="1" customWidth="1"/>
    <col min="143" max="143" width="10.59765625" bestFit="1" customWidth="1"/>
    <col min="144" max="144" width="11.3984375" bestFit="1" customWidth="1"/>
    <col min="145" max="145" width="10.59765625" bestFit="1" customWidth="1"/>
    <col min="146" max="146" width="11.3984375" bestFit="1" customWidth="1"/>
    <col min="147" max="147" width="10.59765625" bestFit="1" customWidth="1"/>
    <col min="148" max="148" width="11.3984375" bestFit="1" customWidth="1"/>
    <col min="149" max="149" width="10.59765625" customWidth="1"/>
    <col min="150" max="150" width="11.3984375" bestFit="1" customWidth="1"/>
    <col min="151" max="151" width="10.59765625" customWidth="1"/>
    <col min="152" max="152" width="11.3984375" bestFit="1" customWidth="1"/>
    <col min="153" max="153" width="10.19921875" bestFit="1" customWidth="1"/>
    <col min="154" max="154" width="11" bestFit="1" customWidth="1"/>
    <col min="155" max="155" width="10.19921875" bestFit="1" customWidth="1"/>
    <col min="156" max="156" width="11" bestFit="1" customWidth="1"/>
    <col min="157" max="157" width="10.59765625" customWidth="1"/>
    <col min="158" max="158" width="11.3984375" bestFit="1" customWidth="1"/>
    <col min="159" max="159" width="10.59765625" customWidth="1"/>
    <col min="160" max="160" width="11.3984375" bestFit="1" customWidth="1"/>
    <col min="161" max="161" width="10.59765625" bestFit="1" customWidth="1"/>
    <col min="162" max="162" width="11.3984375" bestFit="1" customWidth="1"/>
    <col min="163" max="163" width="10.59765625" bestFit="1" customWidth="1"/>
    <col min="164" max="164" width="11.3984375" bestFit="1" customWidth="1"/>
    <col min="165" max="165" width="10.59765625" customWidth="1"/>
    <col min="166" max="166" width="11.3984375" bestFit="1" customWidth="1"/>
    <col min="167" max="167" width="10.59765625" bestFit="1" customWidth="1"/>
    <col min="168" max="168" width="11.3984375" bestFit="1" customWidth="1"/>
    <col min="169" max="169" width="10.59765625" customWidth="1"/>
    <col min="170" max="170" width="11.3984375" bestFit="1" customWidth="1"/>
    <col min="171" max="171" width="10.19921875" customWidth="1"/>
    <col min="172" max="172" width="11" bestFit="1" customWidth="1"/>
    <col min="173" max="173" width="10.59765625" bestFit="1" customWidth="1"/>
    <col min="174" max="174" width="11.3984375" bestFit="1" customWidth="1"/>
    <col min="175" max="175" width="10.59765625" customWidth="1"/>
    <col min="176" max="176" width="11.3984375" bestFit="1" customWidth="1"/>
    <col min="177" max="177" width="10.59765625" customWidth="1"/>
    <col min="178" max="178" width="11.3984375" bestFit="1" customWidth="1"/>
    <col min="179" max="179" width="10.59765625" customWidth="1"/>
    <col min="180" max="180" width="11.3984375" bestFit="1" customWidth="1"/>
    <col min="181" max="181" width="10.59765625" bestFit="1" customWidth="1"/>
    <col min="182" max="182" width="11.3984375" bestFit="1" customWidth="1"/>
    <col min="183" max="183" width="10.59765625" customWidth="1"/>
    <col min="184" max="184" width="11.3984375" bestFit="1" customWidth="1"/>
    <col min="185" max="185" width="10.59765625" bestFit="1" customWidth="1"/>
    <col min="186" max="186" width="11.3984375" bestFit="1" customWidth="1"/>
    <col min="187" max="187" width="10.59765625" customWidth="1"/>
    <col min="188" max="188" width="11.3984375" bestFit="1" customWidth="1"/>
    <col min="189" max="189" width="11" bestFit="1" customWidth="1"/>
    <col min="190" max="190" width="11.796875" bestFit="1" customWidth="1"/>
    <col min="191" max="191" width="11.3984375" bestFit="1" customWidth="1"/>
    <col min="192" max="192" width="12.19921875" bestFit="1" customWidth="1"/>
    <col min="193" max="193" width="11.3984375" bestFit="1" customWidth="1"/>
    <col min="194" max="194" width="12.19921875" bestFit="1" customWidth="1"/>
    <col min="195" max="195" width="11.3984375" bestFit="1" customWidth="1"/>
    <col min="196" max="196" width="12.19921875" bestFit="1" customWidth="1"/>
    <col min="197" max="197" width="11.3984375" bestFit="1" customWidth="1"/>
    <col min="198" max="198" width="12.19921875" bestFit="1" customWidth="1"/>
    <col min="199" max="199" width="14" bestFit="1" customWidth="1"/>
    <col min="200" max="200" width="11.3984375" bestFit="1" customWidth="1"/>
    <col min="201" max="201" width="11" bestFit="1" customWidth="1"/>
    <col min="202" max="202" width="10.59765625" bestFit="1" customWidth="1"/>
    <col min="203" max="203" width="11.3984375" bestFit="1" customWidth="1"/>
    <col min="204" max="204" width="11" bestFit="1" customWidth="1"/>
    <col min="205" max="205" width="10.59765625" bestFit="1" customWidth="1"/>
    <col min="206" max="206" width="11.3984375" bestFit="1" customWidth="1"/>
    <col min="207" max="207" width="11" bestFit="1" customWidth="1"/>
    <col min="208" max="208" width="11.3984375" bestFit="1" customWidth="1"/>
    <col min="209" max="209" width="12.19921875" bestFit="1" customWidth="1"/>
    <col min="210" max="210" width="11" bestFit="1" customWidth="1"/>
    <col min="211" max="211" width="10.59765625" bestFit="1" customWidth="1"/>
    <col min="212" max="212" width="11.3984375" bestFit="1" customWidth="1"/>
    <col min="213" max="213" width="11" bestFit="1" customWidth="1"/>
    <col min="214" max="214" width="10.59765625" bestFit="1" customWidth="1"/>
    <col min="215" max="215" width="11.3984375" bestFit="1" customWidth="1"/>
    <col min="216" max="216" width="11" bestFit="1" customWidth="1"/>
    <col min="217" max="217" width="10.19921875" bestFit="1" customWidth="1"/>
    <col min="218" max="219" width="11" bestFit="1" customWidth="1"/>
    <col min="220" max="220" width="10.19921875" bestFit="1" customWidth="1"/>
    <col min="221" max="222" width="11" bestFit="1" customWidth="1"/>
    <col min="223" max="223" width="10.59765625" bestFit="1" customWidth="1"/>
    <col min="224" max="225" width="11.3984375" bestFit="1" customWidth="1"/>
    <col min="226" max="226" width="10.19921875" bestFit="1" customWidth="1"/>
    <col min="227" max="227" width="10.59765625" bestFit="1" customWidth="1"/>
    <col min="228" max="228" width="11" bestFit="1" customWidth="1"/>
    <col min="229" max="229" width="10.59765625" bestFit="1" customWidth="1"/>
    <col min="230" max="231" width="11.3984375" bestFit="1" customWidth="1"/>
    <col min="232" max="232" width="10.59765625" bestFit="1" customWidth="1"/>
    <col min="233" max="234" width="11.3984375" bestFit="1" customWidth="1"/>
    <col min="235" max="235" width="10.59765625" bestFit="1" customWidth="1"/>
    <col min="236" max="237" width="11.3984375" bestFit="1" customWidth="1"/>
    <col min="238" max="238" width="10.59765625" bestFit="1" customWidth="1"/>
    <col min="239" max="239" width="11" bestFit="1" customWidth="1"/>
    <col min="240" max="240" width="11.3984375" bestFit="1" customWidth="1"/>
    <col min="241" max="241" width="10.59765625" bestFit="1" customWidth="1"/>
    <col min="242" max="242" width="11" bestFit="1" customWidth="1"/>
    <col min="243" max="243" width="11.3984375" bestFit="1" customWidth="1"/>
    <col min="244" max="244" width="10.59765625" bestFit="1" customWidth="1"/>
    <col min="245" max="246" width="11.3984375" bestFit="1" customWidth="1"/>
    <col min="247" max="247" width="10.59765625" bestFit="1" customWidth="1"/>
    <col min="248" max="248" width="11.3984375" bestFit="1" customWidth="1"/>
    <col min="249" max="249" width="11" bestFit="1" customWidth="1"/>
    <col min="250" max="250" width="10.59765625" bestFit="1" customWidth="1"/>
    <col min="251" max="251" width="11.3984375" bestFit="1" customWidth="1"/>
    <col min="252" max="252" width="11" bestFit="1" customWidth="1"/>
    <col min="253" max="253" width="10.59765625" bestFit="1" customWidth="1"/>
    <col min="254" max="255" width="11.3984375" bestFit="1" customWidth="1"/>
    <col min="256" max="256" width="10.59765625" bestFit="1" customWidth="1"/>
    <col min="257" max="258" width="11.3984375" bestFit="1" customWidth="1"/>
    <col min="259" max="259" width="10.59765625" bestFit="1" customWidth="1"/>
    <col min="260" max="261" width="11.3984375" bestFit="1" customWidth="1"/>
    <col min="262" max="263" width="10.59765625" bestFit="1" customWidth="1"/>
    <col min="264" max="264" width="11.3984375" bestFit="1" customWidth="1"/>
    <col min="265" max="265" width="10.59765625" bestFit="1" customWidth="1"/>
    <col min="266" max="267" width="11.3984375" bestFit="1" customWidth="1"/>
    <col min="268" max="268" width="11" bestFit="1" customWidth="1"/>
    <col min="269" max="269" width="11.796875" bestFit="1" customWidth="1"/>
    <col min="270" max="270" width="11.3984375" bestFit="1" customWidth="1"/>
    <col min="271" max="271" width="10.59765625" bestFit="1" customWidth="1"/>
    <col min="272" max="274" width="11.3984375" bestFit="1" customWidth="1"/>
    <col min="275" max="275" width="12.19921875" bestFit="1" customWidth="1"/>
    <col min="276" max="276" width="11" bestFit="1" customWidth="1"/>
    <col min="277" max="277" width="11.3984375" bestFit="1" customWidth="1"/>
    <col min="278" max="278" width="12.19921875" bestFit="1" customWidth="1"/>
    <col min="279" max="280" width="11.3984375" bestFit="1" customWidth="1"/>
    <col min="281" max="281" width="12.19921875" bestFit="1" customWidth="1"/>
    <col min="282" max="282" width="11.3984375" bestFit="1" customWidth="1"/>
    <col min="283" max="283" width="11" bestFit="1" customWidth="1"/>
    <col min="284" max="284" width="11.796875" bestFit="1" customWidth="1"/>
    <col min="285" max="285" width="11.3984375" bestFit="1" customWidth="1"/>
    <col min="286" max="286" width="11.796875" bestFit="1" customWidth="1"/>
    <col min="287" max="287" width="12.59765625" bestFit="1" customWidth="1"/>
    <col min="288" max="289" width="11.3984375" bestFit="1" customWidth="1"/>
    <col min="290" max="290" width="12.19921875" bestFit="1" customWidth="1"/>
    <col min="291" max="292" width="11.3984375" bestFit="1" customWidth="1"/>
    <col min="293" max="293" width="12.19921875" bestFit="1" customWidth="1"/>
    <col min="294" max="294" width="11.3984375" bestFit="1" customWidth="1"/>
    <col min="295" max="295" width="11.796875" bestFit="1" customWidth="1"/>
    <col min="296" max="296" width="12.59765625" bestFit="1" customWidth="1"/>
    <col min="297" max="298" width="11.3984375" bestFit="1" customWidth="1"/>
    <col min="299" max="299" width="12.19921875" bestFit="1" customWidth="1"/>
    <col min="300" max="301" width="11.3984375" bestFit="1" customWidth="1"/>
    <col min="302" max="302" width="12.19921875" bestFit="1" customWidth="1"/>
    <col min="303" max="303" width="11.796875" bestFit="1" customWidth="1"/>
    <col min="304" max="304" width="11.3984375" bestFit="1" customWidth="1"/>
    <col min="305" max="305" width="11.796875" bestFit="1" customWidth="1"/>
    <col min="306" max="306" width="12.19921875" bestFit="1" customWidth="1"/>
    <col min="307" max="307" width="11.3984375" bestFit="1" customWidth="1"/>
    <col min="308" max="309" width="12.19921875" bestFit="1" customWidth="1"/>
    <col min="310" max="310" width="11.796875" bestFit="1" customWidth="1"/>
    <col min="311" max="311" width="12.59765625" bestFit="1" customWidth="1"/>
    <col min="312" max="312" width="12.19921875" bestFit="1" customWidth="1"/>
    <col min="313" max="313" width="11.796875" bestFit="1" customWidth="1"/>
    <col min="314" max="314" width="12.59765625" bestFit="1" customWidth="1"/>
    <col min="315" max="315" width="12.19921875" bestFit="1" customWidth="1"/>
    <col min="316" max="316" width="14" bestFit="1" customWidth="1"/>
  </cols>
  <sheetData>
    <row r="3" spans="1:19">
      <c r="B3" s="37" t="s">
        <v>64</v>
      </c>
    </row>
    <row r="4" spans="1:19">
      <c r="B4" t="s">
        <v>47</v>
      </c>
      <c r="D4" t="s">
        <v>32</v>
      </c>
      <c r="F4" t="s">
        <v>33</v>
      </c>
      <c r="H4" t="s">
        <v>34</v>
      </c>
      <c r="J4" t="s">
        <v>35</v>
      </c>
      <c r="L4" t="s">
        <v>36</v>
      </c>
      <c r="N4" t="s">
        <v>37</v>
      </c>
      <c r="P4" t="s">
        <v>40</v>
      </c>
      <c r="R4" t="s">
        <v>66</v>
      </c>
      <c r="S4" t="s">
        <v>67</v>
      </c>
    </row>
    <row r="5" spans="1:19">
      <c r="A5" s="37" t="s">
        <v>62</v>
      </c>
      <c r="B5" t="s">
        <v>65</v>
      </c>
      <c r="C5" t="s">
        <v>68</v>
      </c>
      <c r="D5" t="s">
        <v>65</v>
      </c>
      <c r="E5" t="s">
        <v>68</v>
      </c>
      <c r="F5" t="s">
        <v>65</v>
      </c>
      <c r="G5" t="s">
        <v>68</v>
      </c>
      <c r="H5" t="s">
        <v>65</v>
      </c>
      <c r="I5" t="s">
        <v>68</v>
      </c>
      <c r="J5" t="s">
        <v>65</v>
      </c>
      <c r="K5" t="s">
        <v>68</v>
      </c>
      <c r="L5" t="s">
        <v>65</v>
      </c>
      <c r="M5" t="s">
        <v>68</v>
      </c>
      <c r="N5" t="s">
        <v>65</v>
      </c>
      <c r="O5" t="s">
        <v>68</v>
      </c>
      <c r="P5" t="s">
        <v>65</v>
      </c>
      <c r="Q5" t="s">
        <v>68</v>
      </c>
    </row>
    <row r="6" spans="1:19">
      <c r="A6" s="38" t="s">
        <v>50</v>
      </c>
      <c r="D6">
        <v>16</v>
      </c>
      <c r="E6">
        <v>16</v>
      </c>
      <c r="F6">
        <v>478</v>
      </c>
      <c r="G6">
        <v>511</v>
      </c>
      <c r="H6">
        <v>5467</v>
      </c>
      <c r="I6">
        <v>7362</v>
      </c>
      <c r="J6">
        <v>4243</v>
      </c>
      <c r="K6">
        <v>8284</v>
      </c>
      <c r="L6">
        <v>1534</v>
      </c>
      <c r="M6">
        <v>4019</v>
      </c>
      <c r="N6">
        <v>1465</v>
      </c>
      <c r="O6">
        <v>6487</v>
      </c>
      <c r="P6">
        <v>3</v>
      </c>
      <c r="Q6">
        <v>11</v>
      </c>
      <c r="R6">
        <v>13206</v>
      </c>
      <c r="S6">
        <v>26690</v>
      </c>
    </row>
    <row r="7" spans="1:19">
      <c r="A7" s="39" t="s">
        <v>49</v>
      </c>
      <c r="F7">
        <v>1</v>
      </c>
      <c r="G7">
        <v>2</v>
      </c>
      <c r="H7">
        <v>18</v>
      </c>
      <c r="I7">
        <v>27</v>
      </c>
      <c r="J7">
        <v>23</v>
      </c>
      <c r="K7">
        <v>49</v>
      </c>
      <c r="L7">
        <v>14</v>
      </c>
      <c r="M7">
        <v>28</v>
      </c>
      <c r="N7">
        <v>20</v>
      </c>
      <c r="O7">
        <v>90</v>
      </c>
      <c r="R7">
        <v>76</v>
      </c>
      <c r="S7">
        <v>196</v>
      </c>
    </row>
    <row r="8" spans="1:19">
      <c r="A8" s="39" t="s">
        <v>51</v>
      </c>
      <c r="F8">
        <v>25</v>
      </c>
      <c r="G8">
        <v>26</v>
      </c>
      <c r="H8">
        <v>360</v>
      </c>
      <c r="I8">
        <v>447</v>
      </c>
      <c r="J8">
        <v>435</v>
      </c>
      <c r="K8">
        <v>692</v>
      </c>
      <c r="L8">
        <v>142</v>
      </c>
      <c r="M8">
        <v>315</v>
      </c>
      <c r="N8">
        <v>124</v>
      </c>
      <c r="O8">
        <v>370</v>
      </c>
      <c r="R8">
        <v>1086</v>
      </c>
      <c r="S8">
        <v>1850</v>
      </c>
    </row>
    <row r="9" spans="1:19">
      <c r="A9" s="39" t="s">
        <v>52</v>
      </c>
      <c r="F9">
        <v>22</v>
      </c>
      <c r="G9">
        <v>25</v>
      </c>
      <c r="H9">
        <v>715</v>
      </c>
      <c r="I9">
        <v>966</v>
      </c>
      <c r="J9">
        <v>468</v>
      </c>
      <c r="K9">
        <v>920</v>
      </c>
      <c r="L9">
        <v>166</v>
      </c>
      <c r="M9">
        <v>431</v>
      </c>
      <c r="N9">
        <v>186</v>
      </c>
      <c r="O9">
        <v>747</v>
      </c>
      <c r="R9">
        <v>1557</v>
      </c>
      <c r="S9">
        <v>3089</v>
      </c>
    </row>
    <row r="10" spans="1:19">
      <c r="A10" s="39" t="s">
        <v>53</v>
      </c>
      <c r="H10">
        <v>0</v>
      </c>
      <c r="I10">
        <v>3</v>
      </c>
      <c r="J10">
        <v>0</v>
      </c>
      <c r="K10">
        <v>17</v>
      </c>
      <c r="L10">
        <v>0</v>
      </c>
      <c r="M10">
        <v>13</v>
      </c>
      <c r="N10">
        <v>1</v>
      </c>
      <c r="O10">
        <v>22</v>
      </c>
      <c r="R10">
        <v>1</v>
      </c>
      <c r="S10">
        <v>55</v>
      </c>
    </row>
    <row r="11" spans="1:19">
      <c r="A11" s="39" t="s">
        <v>54</v>
      </c>
      <c r="F11">
        <v>1</v>
      </c>
      <c r="G11">
        <v>2</v>
      </c>
      <c r="H11">
        <v>14</v>
      </c>
      <c r="I11">
        <v>27</v>
      </c>
      <c r="J11">
        <v>10</v>
      </c>
      <c r="K11">
        <v>42</v>
      </c>
      <c r="L11">
        <v>4</v>
      </c>
      <c r="M11">
        <v>23</v>
      </c>
      <c r="N11">
        <v>5</v>
      </c>
      <c r="O11">
        <v>67</v>
      </c>
      <c r="R11">
        <v>34</v>
      </c>
      <c r="S11">
        <v>161</v>
      </c>
    </row>
    <row r="12" spans="1:19">
      <c r="A12" s="39" t="s">
        <v>55</v>
      </c>
      <c r="F12">
        <v>20</v>
      </c>
      <c r="G12">
        <v>20</v>
      </c>
      <c r="H12">
        <v>170</v>
      </c>
      <c r="I12">
        <v>260</v>
      </c>
      <c r="J12">
        <v>52</v>
      </c>
      <c r="K12">
        <v>249</v>
      </c>
      <c r="L12">
        <v>10</v>
      </c>
      <c r="M12">
        <v>141</v>
      </c>
      <c r="N12">
        <v>12</v>
      </c>
      <c r="O12">
        <v>273</v>
      </c>
      <c r="P12">
        <v>0</v>
      </c>
      <c r="Q12">
        <v>1</v>
      </c>
      <c r="R12">
        <v>264</v>
      </c>
      <c r="S12">
        <v>944</v>
      </c>
    </row>
    <row r="13" spans="1:19">
      <c r="A13" s="39" t="s">
        <v>56</v>
      </c>
      <c r="F13">
        <v>9</v>
      </c>
      <c r="G13">
        <v>10</v>
      </c>
      <c r="H13">
        <v>170</v>
      </c>
      <c r="I13">
        <v>286</v>
      </c>
      <c r="J13">
        <v>78</v>
      </c>
      <c r="K13">
        <v>297</v>
      </c>
      <c r="L13">
        <v>40</v>
      </c>
      <c r="M13">
        <v>173</v>
      </c>
      <c r="N13">
        <v>32</v>
      </c>
      <c r="O13">
        <v>358</v>
      </c>
      <c r="R13">
        <v>329</v>
      </c>
      <c r="S13">
        <v>1124</v>
      </c>
    </row>
    <row r="14" spans="1:19">
      <c r="A14" s="39" t="s">
        <v>57</v>
      </c>
      <c r="F14">
        <v>10</v>
      </c>
      <c r="G14">
        <v>11</v>
      </c>
      <c r="H14">
        <v>188</v>
      </c>
      <c r="I14">
        <v>211</v>
      </c>
      <c r="J14">
        <v>28</v>
      </c>
      <c r="K14">
        <v>40</v>
      </c>
      <c r="L14">
        <v>5</v>
      </c>
      <c r="M14">
        <v>19</v>
      </c>
      <c r="N14">
        <v>14</v>
      </c>
      <c r="O14">
        <v>39</v>
      </c>
      <c r="P14">
        <v>1</v>
      </c>
      <c r="Q14">
        <v>1</v>
      </c>
      <c r="R14">
        <v>246</v>
      </c>
      <c r="S14">
        <v>321</v>
      </c>
    </row>
    <row r="15" spans="1:19">
      <c r="A15" s="39" t="s">
        <v>58</v>
      </c>
      <c r="F15">
        <v>23</v>
      </c>
      <c r="G15">
        <v>25</v>
      </c>
      <c r="H15">
        <v>297</v>
      </c>
      <c r="I15">
        <v>506</v>
      </c>
      <c r="J15">
        <v>155</v>
      </c>
      <c r="K15">
        <v>595</v>
      </c>
      <c r="L15">
        <v>57</v>
      </c>
      <c r="M15">
        <v>315</v>
      </c>
      <c r="N15">
        <v>88</v>
      </c>
      <c r="O15">
        <v>721</v>
      </c>
      <c r="P15">
        <v>2</v>
      </c>
      <c r="Q15">
        <v>9</v>
      </c>
      <c r="R15">
        <v>622</v>
      </c>
      <c r="S15">
        <v>2171</v>
      </c>
    </row>
    <row r="16" spans="1:19">
      <c r="A16" s="39" t="s">
        <v>59</v>
      </c>
      <c r="D16">
        <v>2</v>
      </c>
      <c r="E16">
        <v>2</v>
      </c>
      <c r="F16">
        <v>119</v>
      </c>
      <c r="G16">
        <v>122</v>
      </c>
      <c r="H16">
        <v>2013</v>
      </c>
      <c r="I16">
        <v>2327</v>
      </c>
      <c r="J16">
        <v>1665</v>
      </c>
      <c r="K16">
        <v>2470</v>
      </c>
      <c r="L16">
        <v>653</v>
      </c>
      <c r="M16">
        <v>1156</v>
      </c>
      <c r="N16">
        <v>567</v>
      </c>
      <c r="O16">
        <v>1693</v>
      </c>
      <c r="R16">
        <v>5019</v>
      </c>
      <c r="S16">
        <v>7770</v>
      </c>
    </row>
    <row r="17" spans="1:19">
      <c r="A17" s="39" t="s">
        <v>60</v>
      </c>
      <c r="D17">
        <v>14</v>
      </c>
      <c r="E17">
        <v>14</v>
      </c>
      <c r="F17">
        <v>228</v>
      </c>
      <c r="G17">
        <v>231</v>
      </c>
      <c r="H17">
        <v>1150</v>
      </c>
      <c r="I17">
        <v>1435</v>
      </c>
      <c r="J17">
        <v>930</v>
      </c>
      <c r="K17">
        <v>1754</v>
      </c>
      <c r="L17">
        <v>297</v>
      </c>
      <c r="M17">
        <v>813</v>
      </c>
      <c r="N17">
        <v>276</v>
      </c>
      <c r="O17">
        <v>1104</v>
      </c>
      <c r="R17">
        <v>2895</v>
      </c>
      <c r="S17">
        <v>5351</v>
      </c>
    </row>
    <row r="18" spans="1:19">
      <c r="A18" s="39" t="s">
        <v>61</v>
      </c>
      <c r="F18">
        <v>20</v>
      </c>
      <c r="G18">
        <v>37</v>
      </c>
      <c r="H18">
        <v>372</v>
      </c>
      <c r="I18">
        <v>867</v>
      </c>
      <c r="J18">
        <v>399</v>
      </c>
      <c r="K18">
        <v>1159</v>
      </c>
      <c r="L18">
        <v>146</v>
      </c>
      <c r="M18">
        <v>592</v>
      </c>
      <c r="N18">
        <v>140</v>
      </c>
      <c r="O18">
        <v>1003</v>
      </c>
      <c r="R18">
        <v>1077</v>
      </c>
      <c r="S18">
        <v>3658</v>
      </c>
    </row>
    <row r="19" spans="1:19">
      <c r="A19" s="38" t="s">
        <v>31</v>
      </c>
      <c r="B19">
        <v>0</v>
      </c>
      <c r="C19">
        <v>2</v>
      </c>
      <c r="D19">
        <v>5</v>
      </c>
      <c r="E19">
        <v>9</v>
      </c>
      <c r="F19">
        <v>162</v>
      </c>
      <c r="G19">
        <v>195</v>
      </c>
      <c r="H19">
        <v>5013</v>
      </c>
      <c r="I19">
        <v>6484</v>
      </c>
      <c r="J19">
        <v>5785</v>
      </c>
      <c r="K19">
        <v>11496</v>
      </c>
      <c r="L19">
        <v>1897</v>
      </c>
      <c r="M19">
        <v>6485</v>
      </c>
      <c r="N19">
        <v>4087</v>
      </c>
      <c r="O19">
        <v>14690</v>
      </c>
      <c r="P19">
        <v>370</v>
      </c>
      <c r="Q19">
        <v>593</v>
      </c>
      <c r="R19">
        <v>17319</v>
      </c>
      <c r="S19">
        <v>39954</v>
      </c>
    </row>
    <row r="20" spans="1:19">
      <c r="A20" s="39" t="s">
        <v>30</v>
      </c>
      <c r="D20">
        <v>1</v>
      </c>
      <c r="E20">
        <v>1</v>
      </c>
      <c r="F20">
        <v>14</v>
      </c>
      <c r="G20">
        <v>15</v>
      </c>
      <c r="H20">
        <v>106</v>
      </c>
      <c r="I20">
        <v>124</v>
      </c>
      <c r="J20">
        <v>124</v>
      </c>
      <c r="K20">
        <v>169</v>
      </c>
      <c r="L20">
        <v>64</v>
      </c>
      <c r="M20">
        <v>104</v>
      </c>
      <c r="N20">
        <v>124</v>
      </c>
      <c r="O20">
        <v>185</v>
      </c>
      <c r="P20">
        <v>1</v>
      </c>
      <c r="Q20">
        <v>1</v>
      </c>
      <c r="R20">
        <v>434</v>
      </c>
      <c r="S20">
        <v>599</v>
      </c>
    </row>
    <row r="21" spans="1:19">
      <c r="A21" s="39" t="s">
        <v>38</v>
      </c>
      <c r="H21">
        <v>1</v>
      </c>
      <c r="I21">
        <v>2</v>
      </c>
      <c r="J21">
        <v>0</v>
      </c>
      <c r="K21">
        <v>1</v>
      </c>
      <c r="L21">
        <v>1</v>
      </c>
      <c r="M21">
        <v>1</v>
      </c>
      <c r="N21">
        <v>3</v>
      </c>
      <c r="O21">
        <v>9</v>
      </c>
      <c r="R21">
        <v>5</v>
      </c>
      <c r="S21">
        <v>13</v>
      </c>
    </row>
    <row r="22" spans="1:19">
      <c r="A22" s="39" t="s">
        <v>39</v>
      </c>
      <c r="F22">
        <v>7</v>
      </c>
      <c r="G22">
        <v>11</v>
      </c>
      <c r="H22">
        <v>278</v>
      </c>
      <c r="I22">
        <v>348</v>
      </c>
      <c r="J22">
        <v>500</v>
      </c>
      <c r="K22">
        <v>1060</v>
      </c>
      <c r="L22">
        <v>235</v>
      </c>
      <c r="M22">
        <v>658</v>
      </c>
      <c r="N22">
        <v>527</v>
      </c>
      <c r="O22">
        <v>1466</v>
      </c>
      <c r="P22">
        <v>2</v>
      </c>
      <c r="Q22">
        <v>126</v>
      </c>
      <c r="R22">
        <v>1549</v>
      </c>
      <c r="S22">
        <v>3669</v>
      </c>
    </row>
    <row r="23" spans="1:19">
      <c r="A23" s="39" t="s">
        <v>41</v>
      </c>
      <c r="F23">
        <v>1</v>
      </c>
      <c r="G23">
        <v>3</v>
      </c>
      <c r="H23">
        <v>102</v>
      </c>
      <c r="I23">
        <v>204</v>
      </c>
      <c r="J23">
        <v>45</v>
      </c>
      <c r="K23">
        <v>203</v>
      </c>
      <c r="L23">
        <v>14</v>
      </c>
      <c r="M23">
        <v>107</v>
      </c>
      <c r="N23">
        <v>25</v>
      </c>
      <c r="O23">
        <v>293</v>
      </c>
      <c r="P23">
        <v>1</v>
      </c>
      <c r="Q23">
        <v>1</v>
      </c>
      <c r="R23">
        <v>188</v>
      </c>
      <c r="S23">
        <v>811</v>
      </c>
    </row>
    <row r="24" spans="1:19">
      <c r="A24" s="39" t="s">
        <v>42</v>
      </c>
      <c r="H24">
        <v>28</v>
      </c>
      <c r="I24">
        <v>61</v>
      </c>
      <c r="J24">
        <v>126</v>
      </c>
      <c r="K24">
        <v>362</v>
      </c>
      <c r="L24">
        <v>64</v>
      </c>
      <c r="M24">
        <v>280</v>
      </c>
      <c r="N24">
        <v>138</v>
      </c>
      <c r="O24">
        <v>627</v>
      </c>
      <c r="P24">
        <v>2</v>
      </c>
      <c r="Q24">
        <v>25</v>
      </c>
      <c r="R24">
        <v>358</v>
      </c>
      <c r="S24">
        <v>1355</v>
      </c>
    </row>
    <row r="25" spans="1:19">
      <c r="A25" s="39" t="s">
        <v>43</v>
      </c>
      <c r="F25">
        <v>4</v>
      </c>
      <c r="G25">
        <v>4</v>
      </c>
      <c r="H25">
        <v>202</v>
      </c>
      <c r="I25">
        <v>261</v>
      </c>
      <c r="J25">
        <v>132</v>
      </c>
      <c r="K25">
        <v>226</v>
      </c>
      <c r="L25">
        <v>30</v>
      </c>
      <c r="M25">
        <v>63</v>
      </c>
      <c r="N25">
        <v>60</v>
      </c>
      <c r="O25">
        <v>117</v>
      </c>
      <c r="R25">
        <v>428</v>
      </c>
      <c r="S25">
        <v>671</v>
      </c>
    </row>
    <row r="26" spans="1:19">
      <c r="A26" s="39" t="s">
        <v>44</v>
      </c>
      <c r="B26">
        <v>0</v>
      </c>
      <c r="C26">
        <v>1</v>
      </c>
      <c r="D26">
        <v>2</v>
      </c>
      <c r="E26">
        <v>2</v>
      </c>
      <c r="F26">
        <v>40</v>
      </c>
      <c r="G26">
        <v>41</v>
      </c>
      <c r="H26">
        <v>1592</v>
      </c>
      <c r="I26">
        <v>1734</v>
      </c>
      <c r="J26">
        <v>1268</v>
      </c>
      <c r="K26">
        <v>1764</v>
      </c>
      <c r="L26">
        <v>304</v>
      </c>
      <c r="M26">
        <v>662</v>
      </c>
      <c r="N26">
        <v>333</v>
      </c>
      <c r="O26">
        <v>1124</v>
      </c>
      <c r="R26">
        <v>3539</v>
      </c>
      <c r="S26">
        <v>5328</v>
      </c>
    </row>
    <row r="27" spans="1:19">
      <c r="A27" s="39" t="s">
        <v>45</v>
      </c>
      <c r="F27">
        <v>1</v>
      </c>
      <c r="G27">
        <v>1</v>
      </c>
      <c r="H27">
        <v>39</v>
      </c>
      <c r="I27">
        <v>46</v>
      </c>
      <c r="J27">
        <v>53</v>
      </c>
      <c r="K27">
        <v>60</v>
      </c>
      <c r="L27">
        <v>39</v>
      </c>
      <c r="M27">
        <v>45</v>
      </c>
      <c r="N27">
        <v>66</v>
      </c>
      <c r="O27">
        <v>93</v>
      </c>
      <c r="P27">
        <v>0</v>
      </c>
      <c r="Q27">
        <v>1</v>
      </c>
      <c r="R27">
        <v>198</v>
      </c>
      <c r="S27">
        <v>246</v>
      </c>
    </row>
    <row r="28" spans="1:19">
      <c r="A28" s="39" t="s">
        <v>46</v>
      </c>
      <c r="D28">
        <v>0</v>
      </c>
      <c r="E28">
        <v>3</v>
      </c>
      <c r="F28">
        <v>14</v>
      </c>
      <c r="G28">
        <v>30</v>
      </c>
      <c r="H28">
        <v>374</v>
      </c>
      <c r="I28">
        <v>994</v>
      </c>
      <c r="J28">
        <v>843</v>
      </c>
      <c r="K28">
        <v>3664</v>
      </c>
      <c r="L28">
        <v>596</v>
      </c>
      <c r="M28">
        <v>3082</v>
      </c>
      <c r="N28">
        <v>1811</v>
      </c>
      <c r="O28">
        <v>7746</v>
      </c>
      <c r="P28">
        <v>3</v>
      </c>
      <c r="Q28">
        <v>19</v>
      </c>
      <c r="R28">
        <v>3641</v>
      </c>
      <c r="S28">
        <v>15538</v>
      </c>
    </row>
    <row r="29" spans="1:19">
      <c r="A29" s="39" t="s">
        <v>48</v>
      </c>
      <c r="D29">
        <v>1</v>
      </c>
      <c r="E29">
        <v>1</v>
      </c>
      <c r="F29">
        <v>0</v>
      </c>
      <c r="G29">
        <v>1</v>
      </c>
      <c r="H29">
        <v>27</v>
      </c>
      <c r="I29">
        <v>45</v>
      </c>
      <c r="J29">
        <v>104</v>
      </c>
      <c r="K29">
        <v>220</v>
      </c>
      <c r="L29">
        <v>92</v>
      </c>
      <c r="M29">
        <v>205</v>
      </c>
      <c r="N29">
        <v>197</v>
      </c>
      <c r="O29">
        <v>421</v>
      </c>
      <c r="P29">
        <v>24</v>
      </c>
      <c r="Q29">
        <v>58</v>
      </c>
      <c r="R29">
        <v>445</v>
      </c>
      <c r="S29">
        <v>951</v>
      </c>
    </row>
    <row r="30" spans="1:19">
      <c r="A30" s="39" t="s">
        <v>69</v>
      </c>
      <c r="F30">
        <v>2</v>
      </c>
      <c r="G30">
        <v>2</v>
      </c>
      <c r="H30">
        <v>9</v>
      </c>
      <c r="I30">
        <v>33</v>
      </c>
      <c r="J30">
        <v>19</v>
      </c>
      <c r="K30">
        <v>51</v>
      </c>
      <c r="L30">
        <v>6</v>
      </c>
      <c r="M30">
        <v>24</v>
      </c>
      <c r="N30">
        <v>24</v>
      </c>
      <c r="O30">
        <v>89</v>
      </c>
      <c r="P30">
        <v>0</v>
      </c>
      <c r="Q30">
        <v>2</v>
      </c>
      <c r="R30">
        <v>60</v>
      </c>
      <c r="S30">
        <v>201</v>
      </c>
    </row>
    <row r="31" spans="1:19">
      <c r="A31" s="39" t="s">
        <v>70</v>
      </c>
      <c r="F31">
        <v>0</v>
      </c>
      <c r="G31">
        <v>2</v>
      </c>
      <c r="H31">
        <v>12</v>
      </c>
      <c r="I31">
        <v>56</v>
      </c>
      <c r="J31">
        <v>42</v>
      </c>
      <c r="K31">
        <v>206</v>
      </c>
      <c r="L31">
        <v>20</v>
      </c>
      <c r="M31">
        <v>187</v>
      </c>
      <c r="N31">
        <v>38</v>
      </c>
      <c r="O31">
        <v>411</v>
      </c>
      <c r="R31">
        <v>112</v>
      </c>
      <c r="S31">
        <v>862</v>
      </c>
    </row>
    <row r="32" spans="1:19">
      <c r="A32" s="39" t="s">
        <v>71</v>
      </c>
      <c r="H32">
        <v>29</v>
      </c>
      <c r="I32">
        <v>32</v>
      </c>
      <c r="J32">
        <v>81</v>
      </c>
      <c r="K32">
        <v>107</v>
      </c>
      <c r="L32">
        <v>46</v>
      </c>
      <c r="M32">
        <v>76</v>
      </c>
      <c r="N32">
        <v>135</v>
      </c>
      <c r="O32">
        <v>224</v>
      </c>
      <c r="R32">
        <v>291</v>
      </c>
      <c r="S32">
        <v>439</v>
      </c>
    </row>
    <row r="33" spans="1:19">
      <c r="A33" s="39" t="s">
        <v>75</v>
      </c>
      <c r="F33">
        <v>1</v>
      </c>
      <c r="G33">
        <v>3</v>
      </c>
      <c r="H33">
        <v>18</v>
      </c>
      <c r="I33">
        <v>44</v>
      </c>
      <c r="J33">
        <v>20</v>
      </c>
      <c r="K33">
        <v>68</v>
      </c>
      <c r="L33">
        <v>16</v>
      </c>
      <c r="M33">
        <v>44</v>
      </c>
      <c r="N33">
        <v>38</v>
      </c>
      <c r="O33">
        <v>105</v>
      </c>
      <c r="P33">
        <v>0</v>
      </c>
      <c r="Q33">
        <v>7</v>
      </c>
      <c r="R33">
        <v>93</v>
      </c>
      <c r="S33">
        <v>271</v>
      </c>
    </row>
    <row r="34" spans="1:19">
      <c r="A34" s="39" t="s">
        <v>76</v>
      </c>
      <c r="B34">
        <v>0</v>
      </c>
      <c r="C34">
        <v>1</v>
      </c>
      <c r="F34">
        <v>4</v>
      </c>
      <c r="G34">
        <v>5</v>
      </c>
      <c r="H34">
        <v>50</v>
      </c>
      <c r="I34">
        <v>91</v>
      </c>
      <c r="J34">
        <v>81</v>
      </c>
      <c r="K34">
        <v>198</v>
      </c>
      <c r="L34">
        <v>40</v>
      </c>
      <c r="M34">
        <v>130</v>
      </c>
      <c r="N34">
        <v>83</v>
      </c>
      <c r="O34">
        <v>350</v>
      </c>
      <c r="P34">
        <v>6</v>
      </c>
      <c r="Q34">
        <v>18</v>
      </c>
      <c r="R34">
        <v>264</v>
      </c>
      <c r="S34">
        <v>793</v>
      </c>
    </row>
    <row r="35" spans="1:19">
      <c r="A35" s="39" t="s">
        <v>77</v>
      </c>
      <c r="H35">
        <v>4</v>
      </c>
      <c r="I35">
        <v>4</v>
      </c>
      <c r="J35">
        <v>3</v>
      </c>
      <c r="K35">
        <v>3</v>
      </c>
      <c r="L35">
        <v>1</v>
      </c>
      <c r="M35">
        <v>1</v>
      </c>
      <c r="N35">
        <v>6</v>
      </c>
      <c r="O35">
        <v>6</v>
      </c>
      <c r="R35">
        <v>14</v>
      </c>
      <c r="S35">
        <v>14</v>
      </c>
    </row>
    <row r="36" spans="1:19">
      <c r="A36" s="39" t="s">
        <v>72</v>
      </c>
      <c r="F36">
        <v>0</v>
      </c>
      <c r="G36">
        <v>1</v>
      </c>
      <c r="H36">
        <v>0</v>
      </c>
      <c r="I36">
        <v>59</v>
      </c>
      <c r="J36">
        <v>4</v>
      </c>
      <c r="K36">
        <v>243</v>
      </c>
      <c r="L36">
        <v>5</v>
      </c>
      <c r="M36">
        <v>152</v>
      </c>
      <c r="N36">
        <v>2</v>
      </c>
      <c r="O36">
        <v>304</v>
      </c>
      <c r="P36">
        <v>0</v>
      </c>
      <c r="Q36">
        <v>4</v>
      </c>
      <c r="R36">
        <v>11</v>
      </c>
      <c r="S36">
        <v>763</v>
      </c>
    </row>
    <row r="37" spans="1:19">
      <c r="A37" s="39" t="s">
        <v>73</v>
      </c>
      <c r="F37">
        <v>0</v>
      </c>
      <c r="G37">
        <v>1</v>
      </c>
      <c r="H37">
        <v>99</v>
      </c>
      <c r="I37">
        <v>118</v>
      </c>
      <c r="J37">
        <v>98</v>
      </c>
      <c r="K37">
        <v>240</v>
      </c>
      <c r="L37">
        <v>17</v>
      </c>
      <c r="M37">
        <v>118</v>
      </c>
      <c r="N37">
        <v>24</v>
      </c>
      <c r="O37">
        <v>284</v>
      </c>
      <c r="R37">
        <v>238</v>
      </c>
      <c r="S37">
        <v>761</v>
      </c>
    </row>
    <row r="38" spans="1:19">
      <c r="A38" s="39" t="s">
        <v>78</v>
      </c>
      <c r="D38">
        <v>1</v>
      </c>
      <c r="E38">
        <v>2</v>
      </c>
      <c r="F38">
        <v>74</v>
      </c>
      <c r="G38">
        <v>75</v>
      </c>
      <c r="H38">
        <v>2043</v>
      </c>
      <c r="I38">
        <v>2228</v>
      </c>
      <c r="J38">
        <v>2242</v>
      </c>
      <c r="K38">
        <v>2651</v>
      </c>
      <c r="L38">
        <v>307</v>
      </c>
      <c r="M38">
        <v>546</v>
      </c>
      <c r="N38">
        <v>453</v>
      </c>
      <c r="O38">
        <v>836</v>
      </c>
      <c r="P38">
        <v>331</v>
      </c>
      <c r="Q38">
        <v>331</v>
      </c>
      <c r="R38">
        <v>5451</v>
      </c>
      <c r="S38">
        <v>6669</v>
      </c>
    </row>
    <row r="39" spans="1:19">
      <c r="A39" s="38" t="s">
        <v>63</v>
      </c>
      <c r="B39">
        <v>0</v>
      </c>
      <c r="C39">
        <v>2</v>
      </c>
      <c r="D39">
        <v>21</v>
      </c>
      <c r="E39">
        <v>25</v>
      </c>
      <c r="F39">
        <v>640</v>
      </c>
      <c r="G39">
        <v>706</v>
      </c>
      <c r="H39">
        <v>10480</v>
      </c>
      <c r="I39">
        <v>13846</v>
      </c>
      <c r="J39">
        <v>10028</v>
      </c>
      <c r="K39">
        <v>19780</v>
      </c>
      <c r="L39">
        <v>3431</v>
      </c>
      <c r="M39">
        <v>10504</v>
      </c>
      <c r="N39">
        <v>5552</v>
      </c>
      <c r="O39">
        <v>21177</v>
      </c>
      <c r="P39">
        <v>373</v>
      </c>
      <c r="Q39">
        <v>604</v>
      </c>
      <c r="R39">
        <v>30525</v>
      </c>
      <c r="S39">
        <v>66644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5"/>
  <sheetViews>
    <sheetView topLeftCell="A133" workbookViewId="0">
      <selection activeCell="D196" sqref="D196"/>
    </sheetView>
  </sheetViews>
  <sheetFormatPr defaultRowHeight="9"/>
  <sheetData>
    <row r="1" spans="1:5">
      <c r="A1" s="36" t="s">
        <v>25</v>
      </c>
      <c r="B1" s="36" t="s">
        <v>26</v>
      </c>
      <c r="C1" s="36" t="s">
        <v>27</v>
      </c>
      <c r="D1" s="36" t="s">
        <v>28</v>
      </c>
      <c r="E1" s="36" t="s">
        <v>29</v>
      </c>
    </row>
    <row r="2" spans="1:5">
      <c r="A2" s="36" t="s">
        <v>30</v>
      </c>
      <c r="B2" s="36" t="s">
        <v>31</v>
      </c>
      <c r="C2" s="36" t="s">
        <v>32</v>
      </c>
      <c r="D2" s="36">
        <v>1</v>
      </c>
      <c r="E2" s="36">
        <v>1</v>
      </c>
    </row>
    <row r="3" spans="1:5">
      <c r="A3" s="36" t="s">
        <v>30</v>
      </c>
      <c r="B3" s="36" t="s">
        <v>31</v>
      </c>
      <c r="C3" s="36" t="s">
        <v>33</v>
      </c>
      <c r="D3" s="36">
        <v>14</v>
      </c>
      <c r="E3" s="36">
        <v>15</v>
      </c>
    </row>
    <row r="4" spans="1:5">
      <c r="A4" s="36" t="s">
        <v>30</v>
      </c>
      <c r="B4" s="36" t="s">
        <v>31</v>
      </c>
      <c r="C4" s="36" t="s">
        <v>34</v>
      </c>
      <c r="D4" s="36">
        <v>106</v>
      </c>
      <c r="E4" s="36">
        <v>124</v>
      </c>
    </row>
    <row r="5" spans="1:5">
      <c r="A5" s="36" t="s">
        <v>30</v>
      </c>
      <c r="B5" s="36" t="s">
        <v>31</v>
      </c>
      <c r="C5" s="36" t="s">
        <v>35</v>
      </c>
      <c r="D5" s="36">
        <v>124</v>
      </c>
      <c r="E5" s="36">
        <v>169</v>
      </c>
    </row>
    <row r="6" spans="1:5">
      <c r="A6" s="36" t="s">
        <v>30</v>
      </c>
      <c r="B6" s="36" t="s">
        <v>31</v>
      </c>
      <c r="C6" s="36" t="s">
        <v>36</v>
      </c>
      <c r="D6" s="36">
        <v>64</v>
      </c>
      <c r="E6" s="36">
        <v>104</v>
      </c>
    </row>
    <row r="7" spans="1:5">
      <c r="A7" s="36" t="s">
        <v>30</v>
      </c>
      <c r="B7" s="36" t="s">
        <v>31</v>
      </c>
      <c r="C7" s="36" t="s">
        <v>37</v>
      </c>
      <c r="D7" s="36">
        <v>124</v>
      </c>
      <c r="E7" s="36">
        <v>185</v>
      </c>
    </row>
    <row r="8" spans="1:5">
      <c r="A8" s="36" t="s">
        <v>30</v>
      </c>
      <c r="B8" s="36" t="s">
        <v>31</v>
      </c>
      <c r="C8" s="36" t="s">
        <v>40</v>
      </c>
      <c r="D8" s="36">
        <v>1</v>
      </c>
      <c r="E8" s="36">
        <v>1</v>
      </c>
    </row>
    <row r="9" spans="1:5">
      <c r="A9" s="36" t="s">
        <v>69</v>
      </c>
      <c r="B9" s="36" t="s">
        <v>31</v>
      </c>
      <c r="C9" s="36" t="s">
        <v>33</v>
      </c>
      <c r="D9" s="36">
        <v>2</v>
      </c>
      <c r="E9" s="36">
        <v>2</v>
      </c>
    </row>
    <row r="10" spans="1:5">
      <c r="A10" s="36" t="s">
        <v>69</v>
      </c>
      <c r="B10" s="36" t="s">
        <v>31</v>
      </c>
      <c r="C10" s="36" t="s">
        <v>34</v>
      </c>
      <c r="D10" s="36">
        <v>9</v>
      </c>
      <c r="E10" s="36">
        <v>33</v>
      </c>
    </row>
    <row r="11" spans="1:5">
      <c r="A11" s="36" t="s">
        <v>69</v>
      </c>
      <c r="B11" s="36" t="s">
        <v>31</v>
      </c>
      <c r="C11" s="36" t="s">
        <v>35</v>
      </c>
      <c r="D11" s="36">
        <v>19</v>
      </c>
      <c r="E11" s="36">
        <v>51</v>
      </c>
    </row>
    <row r="12" spans="1:5">
      <c r="A12" s="36" t="s">
        <v>69</v>
      </c>
      <c r="B12" s="36" t="s">
        <v>31</v>
      </c>
      <c r="C12" s="36" t="s">
        <v>36</v>
      </c>
      <c r="D12" s="36">
        <v>6</v>
      </c>
      <c r="E12" s="36">
        <v>24</v>
      </c>
    </row>
    <row r="13" spans="1:5">
      <c r="A13" s="36" t="s">
        <v>69</v>
      </c>
      <c r="B13" s="36" t="s">
        <v>31</v>
      </c>
      <c r="C13" s="36" t="s">
        <v>37</v>
      </c>
      <c r="D13" s="36">
        <v>24</v>
      </c>
      <c r="E13" s="36">
        <v>89</v>
      </c>
    </row>
    <row r="14" spans="1:5">
      <c r="A14" s="36" t="s">
        <v>69</v>
      </c>
      <c r="B14" s="36" t="s">
        <v>31</v>
      </c>
      <c r="C14" s="36" t="s">
        <v>40</v>
      </c>
      <c r="D14" s="36">
        <v>0</v>
      </c>
      <c r="E14" s="36">
        <v>2</v>
      </c>
    </row>
    <row r="15" spans="1:5">
      <c r="A15" s="36" t="s">
        <v>70</v>
      </c>
      <c r="B15" s="36" t="s">
        <v>31</v>
      </c>
      <c r="C15" s="36" t="s">
        <v>33</v>
      </c>
      <c r="D15" s="36">
        <v>0</v>
      </c>
      <c r="E15" s="36">
        <v>2</v>
      </c>
    </row>
    <row r="16" spans="1:5">
      <c r="A16" s="36" t="s">
        <v>70</v>
      </c>
      <c r="B16" s="36" t="s">
        <v>31</v>
      </c>
      <c r="C16" s="36" t="s">
        <v>34</v>
      </c>
      <c r="D16" s="36">
        <v>12</v>
      </c>
      <c r="E16" s="36">
        <v>56</v>
      </c>
    </row>
    <row r="17" spans="1:5">
      <c r="A17" s="36" t="s">
        <v>70</v>
      </c>
      <c r="B17" s="36" t="s">
        <v>31</v>
      </c>
      <c r="C17" s="36" t="s">
        <v>35</v>
      </c>
      <c r="D17" s="36">
        <v>42</v>
      </c>
      <c r="E17" s="36">
        <v>206</v>
      </c>
    </row>
    <row r="18" spans="1:5">
      <c r="A18" s="36" t="s">
        <v>70</v>
      </c>
      <c r="B18" s="36" t="s">
        <v>31</v>
      </c>
      <c r="C18" s="36" t="s">
        <v>36</v>
      </c>
      <c r="D18" s="36">
        <v>20</v>
      </c>
      <c r="E18" s="36">
        <v>187</v>
      </c>
    </row>
    <row r="19" spans="1:5">
      <c r="A19" s="36" t="s">
        <v>70</v>
      </c>
      <c r="B19" s="36" t="s">
        <v>31</v>
      </c>
      <c r="C19" s="36" t="s">
        <v>37</v>
      </c>
      <c r="D19" s="36">
        <v>38</v>
      </c>
      <c r="E19" s="36">
        <v>411</v>
      </c>
    </row>
    <row r="20" spans="1:5">
      <c r="A20" s="36" t="s">
        <v>71</v>
      </c>
      <c r="B20" s="36" t="s">
        <v>31</v>
      </c>
      <c r="C20" s="36" t="s">
        <v>34</v>
      </c>
      <c r="D20" s="36">
        <v>29</v>
      </c>
      <c r="E20" s="36">
        <v>32</v>
      </c>
    </row>
    <row r="21" spans="1:5">
      <c r="A21" s="36" t="s">
        <v>71</v>
      </c>
      <c r="B21" s="36" t="s">
        <v>31</v>
      </c>
      <c r="C21" s="36" t="s">
        <v>35</v>
      </c>
      <c r="D21" s="36">
        <v>81</v>
      </c>
      <c r="E21" s="36">
        <v>107</v>
      </c>
    </row>
    <row r="22" spans="1:5">
      <c r="A22" s="36" t="s">
        <v>71</v>
      </c>
      <c r="B22" s="36" t="s">
        <v>31</v>
      </c>
      <c r="C22" s="36" t="s">
        <v>36</v>
      </c>
      <c r="D22" s="36">
        <v>46</v>
      </c>
      <c r="E22" s="36">
        <v>76</v>
      </c>
    </row>
    <row r="23" spans="1:5">
      <c r="A23" s="36" t="s">
        <v>71</v>
      </c>
      <c r="B23" s="36" t="s">
        <v>31</v>
      </c>
      <c r="C23" s="36" t="s">
        <v>37</v>
      </c>
      <c r="D23" s="36">
        <v>135</v>
      </c>
      <c r="E23" s="36">
        <v>224</v>
      </c>
    </row>
    <row r="24" spans="1:5">
      <c r="A24" s="36" t="s">
        <v>75</v>
      </c>
      <c r="B24" s="36" t="s">
        <v>31</v>
      </c>
      <c r="C24" s="36" t="s">
        <v>33</v>
      </c>
      <c r="D24" s="36">
        <v>1</v>
      </c>
      <c r="E24" s="36">
        <v>3</v>
      </c>
    </row>
    <row r="25" spans="1:5">
      <c r="A25" s="36" t="s">
        <v>75</v>
      </c>
      <c r="B25" s="36" t="s">
        <v>31</v>
      </c>
      <c r="C25" s="36" t="s">
        <v>34</v>
      </c>
      <c r="D25" s="36">
        <v>18</v>
      </c>
      <c r="E25" s="36">
        <v>44</v>
      </c>
    </row>
    <row r="26" spans="1:5">
      <c r="A26" s="36" t="s">
        <v>75</v>
      </c>
      <c r="B26" s="36" t="s">
        <v>31</v>
      </c>
      <c r="C26" s="36" t="s">
        <v>35</v>
      </c>
      <c r="D26" s="36">
        <v>20</v>
      </c>
      <c r="E26" s="36">
        <v>68</v>
      </c>
    </row>
    <row r="27" spans="1:5">
      <c r="A27" s="36" t="s">
        <v>75</v>
      </c>
      <c r="B27" s="36" t="s">
        <v>31</v>
      </c>
      <c r="C27" s="36" t="s">
        <v>36</v>
      </c>
      <c r="D27" s="36">
        <v>16</v>
      </c>
      <c r="E27" s="36">
        <v>44</v>
      </c>
    </row>
    <row r="28" spans="1:5">
      <c r="A28" s="36" t="s">
        <v>75</v>
      </c>
      <c r="B28" s="36" t="s">
        <v>31</v>
      </c>
      <c r="C28" s="36" t="s">
        <v>37</v>
      </c>
      <c r="D28" s="36">
        <v>38</v>
      </c>
      <c r="E28" s="36">
        <v>105</v>
      </c>
    </row>
    <row r="29" spans="1:5">
      <c r="A29" s="36" t="s">
        <v>75</v>
      </c>
      <c r="B29" s="36" t="s">
        <v>31</v>
      </c>
      <c r="C29" s="36" t="s">
        <v>40</v>
      </c>
      <c r="D29" s="36">
        <v>0</v>
      </c>
      <c r="E29" s="36">
        <v>7</v>
      </c>
    </row>
    <row r="30" spans="1:5">
      <c r="A30" s="36" t="s">
        <v>76</v>
      </c>
      <c r="B30" s="36" t="s">
        <v>31</v>
      </c>
      <c r="C30" s="36" t="s">
        <v>33</v>
      </c>
      <c r="D30" s="36">
        <v>4</v>
      </c>
      <c r="E30" s="36">
        <v>5</v>
      </c>
    </row>
    <row r="31" spans="1:5">
      <c r="A31" s="36" t="s">
        <v>76</v>
      </c>
      <c r="B31" s="36" t="s">
        <v>31</v>
      </c>
      <c r="C31" s="36" t="s">
        <v>34</v>
      </c>
      <c r="D31" s="36">
        <v>50</v>
      </c>
      <c r="E31" s="36">
        <v>91</v>
      </c>
    </row>
    <row r="32" spans="1:5">
      <c r="A32" s="36" t="s">
        <v>76</v>
      </c>
      <c r="B32" s="36" t="s">
        <v>31</v>
      </c>
      <c r="C32" s="36" t="s">
        <v>35</v>
      </c>
      <c r="D32" s="36">
        <v>81</v>
      </c>
      <c r="E32" s="36">
        <v>198</v>
      </c>
    </row>
    <row r="33" spans="1:5">
      <c r="A33" s="36" t="s">
        <v>76</v>
      </c>
      <c r="B33" s="36" t="s">
        <v>31</v>
      </c>
      <c r="C33" s="36" t="s">
        <v>36</v>
      </c>
      <c r="D33" s="36">
        <v>40</v>
      </c>
      <c r="E33" s="36">
        <v>130</v>
      </c>
    </row>
    <row r="34" spans="1:5">
      <c r="A34" s="36" t="s">
        <v>76</v>
      </c>
      <c r="B34" s="36" t="s">
        <v>31</v>
      </c>
      <c r="C34" s="36" t="s">
        <v>37</v>
      </c>
      <c r="D34" s="36">
        <v>83</v>
      </c>
      <c r="E34" s="36">
        <v>350</v>
      </c>
    </row>
    <row r="35" spans="1:5">
      <c r="A35" s="36" t="s">
        <v>76</v>
      </c>
      <c r="B35" s="36" t="s">
        <v>31</v>
      </c>
      <c r="C35" s="36" t="s">
        <v>47</v>
      </c>
      <c r="D35" s="36">
        <v>0</v>
      </c>
      <c r="E35" s="36">
        <v>1</v>
      </c>
    </row>
    <row r="36" spans="1:5">
      <c r="A36" s="36" t="s">
        <v>76</v>
      </c>
      <c r="B36" s="36" t="s">
        <v>31</v>
      </c>
      <c r="C36" s="36" t="s">
        <v>40</v>
      </c>
      <c r="D36" s="36">
        <v>6</v>
      </c>
      <c r="E36" s="36">
        <v>18</v>
      </c>
    </row>
    <row r="37" spans="1:5">
      <c r="A37" s="36" t="s">
        <v>38</v>
      </c>
      <c r="B37" s="36" t="s">
        <v>31</v>
      </c>
      <c r="C37" s="36" t="s">
        <v>34</v>
      </c>
      <c r="D37" s="36">
        <v>1</v>
      </c>
      <c r="E37" s="36">
        <v>2</v>
      </c>
    </row>
    <row r="38" spans="1:5">
      <c r="A38" s="36" t="s">
        <v>38</v>
      </c>
      <c r="B38" s="36" t="s">
        <v>31</v>
      </c>
      <c r="C38" s="36" t="s">
        <v>35</v>
      </c>
      <c r="D38" s="36">
        <v>0</v>
      </c>
      <c r="E38" s="36">
        <v>1</v>
      </c>
    </row>
    <row r="39" spans="1:5">
      <c r="A39" s="36" t="s">
        <v>38</v>
      </c>
      <c r="B39" s="36" t="s">
        <v>31</v>
      </c>
      <c r="C39" s="36" t="s">
        <v>36</v>
      </c>
      <c r="D39" s="36">
        <v>1</v>
      </c>
      <c r="E39" s="36">
        <v>1</v>
      </c>
    </row>
    <row r="40" spans="1:5">
      <c r="A40" s="36" t="s">
        <v>38</v>
      </c>
      <c r="B40" s="36" t="s">
        <v>31</v>
      </c>
      <c r="C40" s="36" t="s">
        <v>37</v>
      </c>
      <c r="D40" s="36">
        <v>3</v>
      </c>
      <c r="E40" s="36">
        <v>9</v>
      </c>
    </row>
    <row r="41" spans="1:5">
      <c r="A41" s="36" t="s">
        <v>39</v>
      </c>
      <c r="B41" s="36" t="s">
        <v>31</v>
      </c>
      <c r="C41" s="36" t="s">
        <v>33</v>
      </c>
      <c r="D41" s="36">
        <v>7</v>
      </c>
      <c r="E41" s="36">
        <v>11</v>
      </c>
    </row>
    <row r="42" spans="1:5">
      <c r="A42" s="36" t="s">
        <v>39</v>
      </c>
      <c r="B42" s="36" t="s">
        <v>31</v>
      </c>
      <c r="C42" s="36" t="s">
        <v>34</v>
      </c>
      <c r="D42" s="36">
        <v>278</v>
      </c>
      <c r="E42" s="36">
        <v>348</v>
      </c>
    </row>
    <row r="43" spans="1:5">
      <c r="A43" s="36" t="s">
        <v>39</v>
      </c>
      <c r="B43" s="36" t="s">
        <v>31</v>
      </c>
      <c r="C43" s="36" t="s">
        <v>35</v>
      </c>
      <c r="D43" s="36">
        <v>500</v>
      </c>
      <c r="E43" s="36">
        <v>1060</v>
      </c>
    </row>
    <row r="44" spans="1:5">
      <c r="A44" s="36" t="s">
        <v>39</v>
      </c>
      <c r="B44" s="36" t="s">
        <v>31</v>
      </c>
      <c r="C44" s="36" t="s">
        <v>36</v>
      </c>
      <c r="D44" s="36">
        <v>235</v>
      </c>
      <c r="E44" s="36">
        <v>658</v>
      </c>
    </row>
    <row r="45" spans="1:5">
      <c r="A45" s="36" t="s">
        <v>39</v>
      </c>
      <c r="B45" s="36" t="s">
        <v>31</v>
      </c>
      <c r="C45" s="36" t="s">
        <v>37</v>
      </c>
      <c r="D45" s="36">
        <v>527</v>
      </c>
      <c r="E45" s="36">
        <v>1466</v>
      </c>
    </row>
    <row r="46" spans="1:5">
      <c r="A46" s="36" t="s">
        <v>39</v>
      </c>
      <c r="B46" s="36" t="s">
        <v>31</v>
      </c>
      <c r="C46" s="36" t="s">
        <v>40</v>
      </c>
      <c r="D46" s="36">
        <v>2</v>
      </c>
      <c r="E46" s="36">
        <v>126</v>
      </c>
    </row>
    <row r="47" spans="1:5">
      <c r="A47" s="36" t="s">
        <v>41</v>
      </c>
      <c r="B47" s="36" t="s">
        <v>31</v>
      </c>
      <c r="C47" s="36" t="s">
        <v>33</v>
      </c>
      <c r="D47" s="36">
        <v>1</v>
      </c>
      <c r="E47" s="36">
        <v>3</v>
      </c>
    </row>
    <row r="48" spans="1:5">
      <c r="A48" s="36" t="s">
        <v>41</v>
      </c>
      <c r="B48" s="36" t="s">
        <v>31</v>
      </c>
      <c r="C48" s="36" t="s">
        <v>34</v>
      </c>
      <c r="D48" s="36">
        <v>102</v>
      </c>
      <c r="E48" s="36">
        <v>204</v>
      </c>
    </row>
    <row r="49" spans="1:5">
      <c r="A49" s="36" t="s">
        <v>41</v>
      </c>
      <c r="B49" s="36" t="s">
        <v>31</v>
      </c>
      <c r="C49" s="36" t="s">
        <v>35</v>
      </c>
      <c r="D49" s="36">
        <v>45</v>
      </c>
      <c r="E49" s="36">
        <v>203</v>
      </c>
    </row>
    <row r="50" spans="1:5">
      <c r="A50" s="36" t="s">
        <v>41</v>
      </c>
      <c r="B50" s="36" t="s">
        <v>31</v>
      </c>
      <c r="C50" s="36" t="s">
        <v>36</v>
      </c>
      <c r="D50" s="36">
        <v>14</v>
      </c>
      <c r="E50" s="36">
        <v>107</v>
      </c>
    </row>
    <row r="51" spans="1:5">
      <c r="A51" s="36" t="s">
        <v>41</v>
      </c>
      <c r="B51" s="36" t="s">
        <v>31</v>
      </c>
      <c r="C51" s="36" t="s">
        <v>37</v>
      </c>
      <c r="D51" s="36">
        <v>25</v>
      </c>
      <c r="E51" s="36">
        <v>293</v>
      </c>
    </row>
    <row r="52" spans="1:5">
      <c r="A52" s="36" t="s">
        <v>41</v>
      </c>
      <c r="B52" s="36" t="s">
        <v>31</v>
      </c>
      <c r="C52" s="36" t="s">
        <v>40</v>
      </c>
      <c r="D52" s="36">
        <v>1</v>
      </c>
      <c r="E52" s="36">
        <v>1</v>
      </c>
    </row>
    <row r="53" spans="1:5">
      <c r="A53" s="36" t="s">
        <v>42</v>
      </c>
      <c r="B53" s="36" t="s">
        <v>31</v>
      </c>
      <c r="C53" s="36" t="s">
        <v>34</v>
      </c>
      <c r="D53" s="36">
        <v>28</v>
      </c>
      <c r="E53" s="36">
        <v>61</v>
      </c>
    </row>
    <row r="54" spans="1:5">
      <c r="A54" s="36" t="s">
        <v>42</v>
      </c>
      <c r="B54" s="36" t="s">
        <v>31</v>
      </c>
      <c r="C54" s="36" t="s">
        <v>35</v>
      </c>
      <c r="D54" s="36">
        <v>126</v>
      </c>
      <c r="E54" s="36">
        <v>362</v>
      </c>
    </row>
    <row r="55" spans="1:5">
      <c r="A55" s="36" t="s">
        <v>42</v>
      </c>
      <c r="B55" s="36" t="s">
        <v>31</v>
      </c>
      <c r="C55" s="36" t="s">
        <v>36</v>
      </c>
      <c r="D55" s="36">
        <v>64</v>
      </c>
      <c r="E55" s="36">
        <v>280</v>
      </c>
    </row>
    <row r="56" spans="1:5">
      <c r="A56" s="36" t="s">
        <v>42</v>
      </c>
      <c r="B56" s="36" t="s">
        <v>31</v>
      </c>
      <c r="C56" s="36" t="s">
        <v>37</v>
      </c>
      <c r="D56" s="36">
        <v>138</v>
      </c>
      <c r="E56" s="36">
        <v>627</v>
      </c>
    </row>
    <row r="57" spans="1:5">
      <c r="A57" s="36" t="s">
        <v>42</v>
      </c>
      <c r="B57" s="36" t="s">
        <v>31</v>
      </c>
      <c r="C57" s="36" t="s">
        <v>40</v>
      </c>
      <c r="D57" s="36">
        <v>2</v>
      </c>
      <c r="E57" s="36">
        <v>25</v>
      </c>
    </row>
    <row r="58" spans="1:5">
      <c r="A58" s="36" t="s">
        <v>77</v>
      </c>
      <c r="B58" s="36" t="s">
        <v>31</v>
      </c>
      <c r="C58" s="36" t="s">
        <v>34</v>
      </c>
      <c r="D58" s="36">
        <v>4</v>
      </c>
      <c r="E58" s="36">
        <v>4</v>
      </c>
    </row>
    <row r="59" spans="1:5">
      <c r="A59" s="36" t="s">
        <v>77</v>
      </c>
      <c r="B59" s="36" t="s">
        <v>31</v>
      </c>
      <c r="C59" s="36" t="s">
        <v>35</v>
      </c>
      <c r="D59" s="36">
        <v>3</v>
      </c>
      <c r="E59" s="36">
        <v>3</v>
      </c>
    </row>
    <row r="60" spans="1:5">
      <c r="A60" s="36" t="s">
        <v>77</v>
      </c>
      <c r="B60" s="36" t="s">
        <v>31</v>
      </c>
      <c r="C60" s="36" t="s">
        <v>36</v>
      </c>
      <c r="D60" s="36">
        <v>1</v>
      </c>
      <c r="E60" s="36">
        <v>1</v>
      </c>
    </row>
    <row r="61" spans="1:5">
      <c r="A61" s="36" t="s">
        <v>77</v>
      </c>
      <c r="B61" s="36" t="s">
        <v>31</v>
      </c>
      <c r="C61" s="36" t="s">
        <v>37</v>
      </c>
      <c r="D61" s="36">
        <v>6</v>
      </c>
      <c r="E61" s="36">
        <v>6</v>
      </c>
    </row>
    <row r="62" spans="1:5">
      <c r="A62" s="36" t="s">
        <v>72</v>
      </c>
      <c r="B62" s="36" t="s">
        <v>31</v>
      </c>
      <c r="C62" s="36" t="s">
        <v>33</v>
      </c>
      <c r="D62" s="36">
        <v>0</v>
      </c>
      <c r="E62" s="36">
        <v>1</v>
      </c>
    </row>
    <row r="63" spans="1:5">
      <c r="A63" s="36" t="s">
        <v>72</v>
      </c>
      <c r="B63" s="36" t="s">
        <v>31</v>
      </c>
      <c r="C63" s="36" t="s">
        <v>34</v>
      </c>
      <c r="D63" s="36">
        <v>0</v>
      </c>
      <c r="E63" s="36">
        <v>59</v>
      </c>
    </row>
    <row r="64" spans="1:5">
      <c r="A64" s="36" t="s">
        <v>72</v>
      </c>
      <c r="B64" s="36" t="s">
        <v>31</v>
      </c>
      <c r="C64" s="36" t="s">
        <v>35</v>
      </c>
      <c r="D64" s="36">
        <v>4</v>
      </c>
      <c r="E64" s="36">
        <v>243</v>
      </c>
    </row>
    <row r="65" spans="1:5">
      <c r="A65" s="36" t="s">
        <v>72</v>
      </c>
      <c r="B65" s="36" t="s">
        <v>31</v>
      </c>
      <c r="C65" s="36" t="s">
        <v>36</v>
      </c>
      <c r="D65" s="36">
        <v>5</v>
      </c>
      <c r="E65" s="36">
        <v>152</v>
      </c>
    </row>
    <row r="66" spans="1:5">
      <c r="A66" s="36" t="s">
        <v>72</v>
      </c>
      <c r="B66" s="36" t="s">
        <v>31</v>
      </c>
      <c r="C66" s="36" t="s">
        <v>37</v>
      </c>
      <c r="D66" s="36">
        <v>2</v>
      </c>
      <c r="E66" s="36">
        <v>304</v>
      </c>
    </row>
    <row r="67" spans="1:5">
      <c r="A67" s="36" t="s">
        <v>72</v>
      </c>
      <c r="B67" s="36" t="s">
        <v>31</v>
      </c>
      <c r="C67" s="36" t="s">
        <v>40</v>
      </c>
      <c r="D67" s="36">
        <v>0</v>
      </c>
      <c r="E67" s="36">
        <v>4</v>
      </c>
    </row>
    <row r="68" spans="1:5">
      <c r="A68" s="36" t="s">
        <v>43</v>
      </c>
      <c r="B68" s="36" t="s">
        <v>31</v>
      </c>
      <c r="C68" s="36" t="s">
        <v>33</v>
      </c>
      <c r="D68" s="36">
        <v>4</v>
      </c>
      <c r="E68" s="36">
        <v>4</v>
      </c>
    </row>
    <row r="69" spans="1:5">
      <c r="A69" s="36" t="s">
        <v>43</v>
      </c>
      <c r="B69" s="36" t="s">
        <v>31</v>
      </c>
      <c r="C69" s="36" t="s">
        <v>34</v>
      </c>
      <c r="D69" s="36">
        <v>202</v>
      </c>
      <c r="E69" s="36">
        <v>261</v>
      </c>
    </row>
    <row r="70" spans="1:5">
      <c r="A70" s="36" t="s">
        <v>43</v>
      </c>
      <c r="B70" s="36" t="s">
        <v>31</v>
      </c>
      <c r="C70" s="36" t="s">
        <v>35</v>
      </c>
      <c r="D70" s="36">
        <v>132</v>
      </c>
      <c r="E70" s="36">
        <v>226</v>
      </c>
    </row>
    <row r="71" spans="1:5">
      <c r="A71" s="36" t="s">
        <v>43</v>
      </c>
      <c r="B71" s="36" t="s">
        <v>31</v>
      </c>
      <c r="C71" s="36" t="s">
        <v>36</v>
      </c>
      <c r="D71" s="36">
        <v>30</v>
      </c>
      <c r="E71" s="36">
        <v>63</v>
      </c>
    </row>
    <row r="72" spans="1:5">
      <c r="A72" s="36" t="s">
        <v>43</v>
      </c>
      <c r="B72" s="36" t="s">
        <v>31</v>
      </c>
      <c r="C72" s="36" t="s">
        <v>37</v>
      </c>
      <c r="D72" s="36">
        <v>60</v>
      </c>
      <c r="E72" s="36">
        <v>117</v>
      </c>
    </row>
    <row r="73" spans="1:5">
      <c r="A73" s="36" t="s">
        <v>73</v>
      </c>
      <c r="B73" s="36" t="s">
        <v>31</v>
      </c>
      <c r="C73" s="36" t="s">
        <v>33</v>
      </c>
      <c r="D73" s="36">
        <v>0</v>
      </c>
      <c r="E73" s="36">
        <v>1</v>
      </c>
    </row>
    <row r="74" spans="1:5">
      <c r="A74" s="36" t="s">
        <v>73</v>
      </c>
      <c r="B74" s="36" t="s">
        <v>31</v>
      </c>
      <c r="C74" s="36" t="s">
        <v>34</v>
      </c>
      <c r="D74" s="36">
        <v>99</v>
      </c>
      <c r="E74" s="36">
        <v>118</v>
      </c>
    </row>
    <row r="75" spans="1:5">
      <c r="A75" s="36" t="s">
        <v>73</v>
      </c>
      <c r="B75" s="36" t="s">
        <v>31</v>
      </c>
      <c r="C75" s="36" t="s">
        <v>35</v>
      </c>
      <c r="D75" s="36">
        <v>98</v>
      </c>
      <c r="E75" s="36">
        <v>240</v>
      </c>
    </row>
    <row r="76" spans="1:5">
      <c r="A76" s="36" t="s">
        <v>73</v>
      </c>
      <c r="B76" s="36" t="s">
        <v>31</v>
      </c>
      <c r="C76" s="36" t="s">
        <v>36</v>
      </c>
      <c r="D76" s="36">
        <v>17</v>
      </c>
      <c r="E76" s="36">
        <v>118</v>
      </c>
    </row>
    <row r="77" spans="1:5">
      <c r="A77" s="36" t="s">
        <v>73</v>
      </c>
      <c r="B77" s="36" t="s">
        <v>31</v>
      </c>
      <c r="C77" s="36" t="s">
        <v>37</v>
      </c>
      <c r="D77" s="36">
        <v>24</v>
      </c>
      <c r="E77" s="36">
        <v>284</v>
      </c>
    </row>
    <row r="78" spans="1:5">
      <c r="A78" s="36" t="s">
        <v>44</v>
      </c>
      <c r="B78" s="36" t="s">
        <v>31</v>
      </c>
      <c r="C78" s="36" t="s">
        <v>32</v>
      </c>
      <c r="D78" s="36">
        <v>2</v>
      </c>
      <c r="E78" s="36">
        <v>2</v>
      </c>
    </row>
    <row r="79" spans="1:5">
      <c r="A79" s="36" t="s">
        <v>44</v>
      </c>
      <c r="B79" s="36" t="s">
        <v>31</v>
      </c>
      <c r="C79" s="36" t="s">
        <v>33</v>
      </c>
      <c r="D79" s="36">
        <v>40</v>
      </c>
      <c r="E79" s="36">
        <v>41</v>
      </c>
    </row>
    <row r="80" spans="1:5">
      <c r="A80" s="36" t="s">
        <v>44</v>
      </c>
      <c r="B80" s="36" t="s">
        <v>31</v>
      </c>
      <c r="C80" s="36" t="s">
        <v>34</v>
      </c>
      <c r="D80" s="36">
        <v>1592</v>
      </c>
      <c r="E80" s="36">
        <v>1734</v>
      </c>
    </row>
    <row r="81" spans="1:5">
      <c r="A81" s="36" t="s">
        <v>44</v>
      </c>
      <c r="B81" s="36" t="s">
        <v>31</v>
      </c>
      <c r="C81" s="36" t="s">
        <v>35</v>
      </c>
      <c r="D81" s="36">
        <v>1268</v>
      </c>
      <c r="E81" s="36">
        <v>1764</v>
      </c>
    </row>
    <row r="82" spans="1:5">
      <c r="A82" s="36" t="s">
        <v>44</v>
      </c>
      <c r="B82" s="36" t="s">
        <v>31</v>
      </c>
      <c r="C82" s="36" t="s">
        <v>36</v>
      </c>
      <c r="D82" s="36">
        <v>304</v>
      </c>
      <c r="E82" s="36">
        <v>662</v>
      </c>
    </row>
    <row r="83" spans="1:5">
      <c r="A83" s="36" t="s">
        <v>44</v>
      </c>
      <c r="B83" s="36" t="s">
        <v>31</v>
      </c>
      <c r="C83" s="36" t="s">
        <v>37</v>
      </c>
      <c r="D83" s="36">
        <v>333</v>
      </c>
      <c r="E83" s="36">
        <v>1124</v>
      </c>
    </row>
    <row r="84" spans="1:5">
      <c r="A84" s="36" t="s">
        <v>44</v>
      </c>
      <c r="B84" s="36" t="s">
        <v>31</v>
      </c>
      <c r="C84" s="36" t="s">
        <v>47</v>
      </c>
      <c r="D84" s="36">
        <v>0</v>
      </c>
      <c r="E84" s="36">
        <v>1</v>
      </c>
    </row>
    <row r="85" spans="1:5">
      <c r="A85" s="36" t="s">
        <v>45</v>
      </c>
      <c r="B85" s="36" t="s">
        <v>31</v>
      </c>
      <c r="C85" s="36" t="s">
        <v>33</v>
      </c>
      <c r="D85" s="36">
        <v>1</v>
      </c>
      <c r="E85" s="36">
        <v>1</v>
      </c>
    </row>
    <row r="86" spans="1:5">
      <c r="A86" s="36" t="s">
        <v>45</v>
      </c>
      <c r="B86" s="36" t="s">
        <v>31</v>
      </c>
      <c r="C86" s="36" t="s">
        <v>34</v>
      </c>
      <c r="D86" s="36">
        <v>39</v>
      </c>
      <c r="E86" s="36">
        <v>46</v>
      </c>
    </row>
    <row r="87" spans="1:5">
      <c r="A87" s="36" t="s">
        <v>45</v>
      </c>
      <c r="B87" s="36" t="s">
        <v>31</v>
      </c>
      <c r="C87" s="36" t="s">
        <v>35</v>
      </c>
      <c r="D87" s="36">
        <v>53</v>
      </c>
      <c r="E87" s="36">
        <v>60</v>
      </c>
    </row>
    <row r="88" spans="1:5">
      <c r="A88" s="36" t="s">
        <v>45</v>
      </c>
      <c r="B88" s="36" t="s">
        <v>31</v>
      </c>
      <c r="C88" s="36" t="s">
        <v>36</v>
      </c>
      <c r="D88" s="36">
        <v>39</v>
      </c>
      <c r="E88" s="36">
        <v>45</v>
      </c>
    </row>
    <row r="89" spans="1:5">
      <c r="A89" s="36" t="s">
        <v>45</v>
      </c>
      <c r="B89" s="36" t="s">
        <v>31</v>
      </c>
      <c r="C89" s="36" t="s">
        <v>37</v>
      </c>
      <c r="D89" s="36">
        <v>66</v>
      </c>
      <c r="E89" s="36">
        <v>93</v>
      </c>
    </row>
    <row r="90" spans="1:5">
      <c r="A90" s="36" t="s">
        <v>45</v>
      </c>
      <c r="B90" s="36" t="s">
        <v>31</v>
      </c>
      <c r="C90" s="36" t="s">
        <v>40</v>
      </c>
      <c r="D90" s="36">
        <v>0</v>
      </c>
      <c r="E90" s="36">
        <v>1</v>
      </c>
    </row>
    <row r="91" spans="1:5">
      <c r="A91" s="36" t="s">
        <v>46</v>
      </c>
      <c r="B91" s="36" t="s">
        <v>31</v>
      </c>
      <c r="C91" s="36" t="s">
        <v>32</v>
      </c>
      <c r="D91" s="36">
        <v>0</v>
      </c>
      <c r="E91" s="36">
        <v>3</v>
      </c>
    </row>
    <row r="92" spans="1:5">
      <c r="A92" s="36" t="s">
        <v>46</v>
      </c>
      <c r="B92" s="36" t="s">
        <v>31</v>
      </c>
      <c r="C92" s="36" t="s">
        <v>33</v>
      </c>
      <c r="D92" s="36">
        <v>14</v>
      </c>
      <c r="E92" s="36">
        <v>30</v>
      </c>
    </row>
    <row r="93" spans="1:5">
      <c r="A93" s="36" t="s">
        <v>46</v>
      </c>
      <c r="B93" s="36" t="s">
        <v>31</v>
      </c>
      <c r="C93" s="36" t="s">
        <v>34</v>
      </c>
      <c r="D93" s="36">
        <v>374</v>
      </c>
      <c r="E93" s="36">
        <v>994</v>
      </c>
    </row>
    <row r="94" spans="1:5">
      <c r="A94" s="36" t="s">
        <v>46</v>
      </c>
      <c r="B94" s="36" t="s">
        <v>31</v>
      </c>
      <c r="C94" s="36" t="s">
        <v>35</v>
      </c>
      <c r="D94" s="36">
        <v>843</v>
      </c>
      <c r="E94" s="36">
        <v>3664</v>
      </c>
    </row>
    <row r="95" spans="1:5">
      <c r="A95" s="36" t="s">
        <v>46</v>
      </c>
      <c r="B95" s="36" t="s">
        <v>31</v>
      </c>
      <c r="C95" s="36" t="s">
        <v>36</v>
      </c>
      <c r="D95" s="36">
        <v>596</v>
      </c>
      <c r="E95" s="36">
        <v>3082</v>
      </c>
    </row>
    <row r="96" spans="1:5">
      <c r="A96" s="36" t="s">
        <v>46</v>
      </c>
      <c r="B96" s="36" t="s">
        <v>31</v>
      </c>
      <c r="C96" s="36" t="s">
        <v>37</v>
      </c>
      <c r="D96" s="36">
        <v>1811</v>
      </c>
      <c r="E96" s="36">
        <v>7746</v>
      </c>
    </row>
    <row r="97" spans="1:5">
      <c r="A97" s="36" t="s">
        <v>46</v>
      </c>
      <c r="B97" s="36" t="s">
        <v>31</v>
      </c>
      <c r="C97" s="36" t="s">
        <v>40</v>
      </c>
      <c r="D97" s="36">
        <v>3</v>
      </c>
      <c r="E97" s="36">
        <v>19</v>
      </c>
    </row>
    <row r="98" spans="1:5">
      <c r="A98" s="36" t="s">
        <v>48</v>
      </c>
      <c r="B98" s="36" t="s">
        <v>31</v>
      </c>
      <c r="C98" s="36" t="s">
        <v>32</v>
      </c>
      <c r="D98" s="36">
        <v>1</v>
      </c>
      <c r="E98" s="36">
        <v>1</v>
      </c>
    </row>
    <row r="99" spans="1:5">
      <c r="A99" s="36" t="s">
        <v>48</v>
      </c>
      <c r="B99" s="36" t="s">
        <v>31</v>
      </c>
      <c r="C99" s="36" t="s">
        <v>33</v>
      </c>
      <c r="D99" s="36">
        <v>0</v>
      </c>
      <c r="E99" s="36">
        <v>1</v>
      </c>
    </row>
    <row r="100" spans="1:5">
      <c r="A100" s="36" t="s">
        <v>48</v>
      </c>
      <c r="B100" s="36" t="s">
        <v>31</v>
      </c>
      <c r="C100" s="36" t="s">
        <v>34</v>
      </c>
      <c r="D100" s="36">
        <v>27</v>
      </c>
      <c r="E100" s="36">
        <v>45</v>
      </c>
    </row>
    <row r="101" spans="1:5">
      <c r="A101" s="36" t="s">
        <v>48</v>
      </c>
      <c r="B101" s="36" t="s">
        <v>31</v>
      </c>
      <c r="C101" s="36" t="s">
        <v>35</v>
      </c>
      <c r="D101" s="36">
        <v>104</v>
      </c>
      <c r="E101" s="36">
        <v>220</v>
      </c>
    </row>
    <row r="102" spans="1:5">
      <c r="A102" s="36" t="s">
        <v>48</v>
      </c>
      <c r="B102" s="36" t="s">
        <v>31</v>
      </c>
      <c r="C102" s="36" t="s">
        <v>36</v>
      </c>
      <c r="D102" s="36">
        <v>92</v>
      </c>
      <c r="E102" s="36">
        <v>205</v>
      </c>
    </row>
    <row r="103" spans="1:5">
      <c r="A103" s="36" t="s">
        <v>48</v>
      </c>
      <c r="B103" s="36" t="s">
        <v>31</v>
      </c>
      <c r="C103" s="36" t="s">
        <v>37</v>
      </c>
      <c r="D103" s="36">
        <v>197</v>
      </c>
      <c r="E103" s="36">
        <v>421</v>
      </c>
    </row>
    <row r="104" spans="1:5">
      <c r="A104" s="36" t="s">
        <v>48</v>
      </c>
      <c r="B104" s="36" t="s">
        <v>31</v>
      </c>
      <c r="C104" s="36" t="s">
        <v>40</v>
      </c>
      <c r="D104" s="36">
        <v>24</v>
      </c>
      <c r="E104" s="36">
        <v>58</v>
      </c>
    </row>
    <row r="105" spans="1:5">
      <c r="A105" s="36" t="s">
        <v>78</v>
      </c>
      <c r="B105" s="36" t="s">
        <v>31</v>
      </c>
      <c r="C105" s="36" t="s">
        <v>32</v>
      </c>
      <c r="D105" s="36">
        <v>1</v>
      </c>
      <c r="E105" s="36">
        <v>2</v>
      </c>
    </row>
    <row r="106" spans="1:5">
      <c r="A106" s="36" t="s">
        <v>78</v>
      </c>
      <c r="B106" s="36" t="s">
        <v>31</v>
      </c>
      <c r="C106" s="36" t="s">
        <v>33</v>
      </c>
      <c r="D106" s="36">
        <v>74</v>
      </c>
      <c r="E106" s="36">
        <v>75</v>
      </c>
    </row>
    <row r="107" spans="1:5">
      <c r="A107" s="36" t="s">
        <v>78</v>
      </c>
      <c r="B107" s="36" t="s">
        <v>31</v>
      </c>
      <c r="C107" s="36" t="s">
        <v>34</v>
      </c>
      <c r="D107" s="36">
        <v>2043</v>
      </c>
      <c r="E107" s="36">
        <v>2228</v>
      </c>
    </row>
    <row r="108" spans="1:5">
      <c r="A108" s="36" t="s">
        <v>78</v>
      </c>
      <c r="B108" s="36" t="s">
        <v>31</v>
      </c>
      <c r="C108" s="36" t="s">
        <v>35</v>
      </c>
      <c r="D108" s="36">
        <v>2242</v>
      </c>
      <c r="E108" s="36">
        <v>2651</v>
      </c>
    </row>
    <row r="109" spans="1:5">
      <c r="A109" s="36" t="s">
        <v>78</v>
      </c>
      <c r="B109" s="36" t="s">
        <v>31</v>
      </c>
      <c r="C109" s="36" t="s">
        <v>36</v>
      </c>
      <c r="D109" s="36">
        <v>307</v>
      </c>
      <c r="E109" s="36">
        <v>546</v>
      </c>
    </row>
    <row r="110" spans="1:5">
      <c r="A110" s="36" t="s">
        <v>78</v>
      </c>
      <c r="B110" s="36" t="s">
        <v>31</v>
      </c>
      <c r="C110" s="36" t="s">
        <v>37</v>
      </c>
      <c r="D110" s="36">
        <v>453</v>
      </c>
      <c r="E110" s="36">
        <v>836</v>
      </c>
    </row>
    <row r="111" spans="1:5">
      <c r="A111" s="36" t="s">
        <v>78</v>
      </c>
      <c r="B111" s="36" t="s">
        <v>31</v>
      </c>
      <c r="C111" s="36" t="s">
        <v>40</v>
      </c>
      <c r="D111" s="36">
        <v>331</v>
      </c>
      <c r="E111" s="36">
        <v>331</v>
      </c>
    </row>
    <row r="112" spans="1:5">
      <c r="A112" s="36" t="s">
        <v>49</v>
      </c>
      <c r="B112" s="36" t="s">
        <v>50</v>
      </c>
      <c r="C112" s="36" t="s">
        <v>33</v>
      </c>
      <c r="D112" s="36">
        <v>1</v>
      </c>
      <c r="E112" s="36">
        <v>2</v>
      </c>
    </row>
    <row r="113" spans="1:5">
      <c r="A113" s="36" t="s">
        <v>49</v>
      </c>
      <c r="B113" s="36" t="s">
        <v>50</v>
      </c>
      <c r="C113" s="36" t="s">
        <v>34</v>
      </c>
      <c r="D113" s="36">
        <v>18</v>
      </c>
      <c r="E113" s="36">
        <v>27</v>
      </c>
    </row>
    <row r="114" spans="1:5">
      <c r="A114" s="36" t="s">
        <v>49</v>
      </c>
      <c r="B114" s="36" t="s">
        <v>50</v>
      </c>
      <c r="C114" s="36" t="s">
        <v>35</v>
      </c>
      <c r="D114" s="36">
        <v>23</v>
      </c>
      <c r="E114" s="36">
        <v>49</v>
      </c>
    </row>
    <row r="115" spans="1:5">
      <c r="A115" s="36" t="s">
        <v>49</v>
      </c>
      <c r="B115" s="36" t="s">
        <v>50</v>
      </c>
      <c r="C115" s="36" t="s">
        <v>36</v>
      </c>
      <c r="D115" s="36">
        <v>14</v>
      </c>
      <c r="E115" s="36">
        <v>28</v>
      </c>
    </row>
    <row r="116" spans="1:5">
      <c r="A116" s="36" t="s">
        <v>49</v>
      </c>
      <c r="B116" s="36" t="s">
        <v>50</v>
      </c>
      <c r="C116" s="36" t="s">
        <v>37</v>
      </c>
      <c r="D116" s="36">
        <v>20</v>
      </c>
      <c r="E116" s="36">
        <v>90</v>
      </c>
    </row>
    <row r="117" spans="1:5">
      <c r="A117" s="36" t="s">
        <v>51</v>
      </c>
      <c r="B117" s="36" t="s">
        <v>50</v>
      </c>
      <c r="C117" s="36" t="s">
        <v>33</v>
      </c>
      <c r="D117" s="36">
        <v>25</v>
      </c>
      <c r="E117" s="36">
        <v>26</v>
      </c>
    </row>
    <row r="118" spans="1:5">
      <c r="A118" s="36" t="s">
        <v>51</v>
      </c>
      <c r="B118" s="36" t="s">
        <v>50</v>
      </c>
      <c r="C118" s="36" t="s">
        <v>34</v>
      </c>
      <c r="D118" s="36">
        <v>360</v>
      </c>
      <c r="E118" s="36">
        <v>447</v>
      </c>
    </row>
    <row r="119" spans="1:5">
      <c r="A119" s="36" t="s">
        <v>51</v>
      </c>
      <c r="B119" s="36" t="s">
        <v>50</v>
      </c>
      <c r="C119" s="36" t="s">
        <v>35</v>
      </c>
      <c r="D119" s="36">
        <v>435</v>
      </c>
      <c r="E119" s="36">
        <v>692</v>
      </c>
    </row>
    <row r="120" spans="1:5">
      <c r="A120" s="36" t="s">
        <v>51</v>
      </c>
      <c r="B120" s="36" t="s">
        <v>50</v>
      </c>
      <c r="C120" s="36" t="s">
        <v>36</v>
      </c>
      <c r="D120" s="36">
        <v>142</v>
      </c>
      <c r="E120" s="36">
        <v>315</v>
      </c>
    </row>
    <row r="121" spans="1:5">
      <c r="A121" s="36" t="s">
        <v>51</v>
      </c>
      <c r="B121" s="36" t="s">
        <v>50</v>
      </c>
      <c r="C121" s="36" t="s">
        <v>37</v>
      </c>
      <c r="D121" s="36">
        <v>124</v>
      </c>
      <c r="E121" s="36">
        <v>370</v>
      </c>
    </row>
    <row r="122" spans="1:5">
      <c r="A122" s="36" t="s">
        <v>52</v>
      </c>
      <c r="B122" s="36" t="s">
        <v>50</v>
      </c>
      <c r="C122" s="36" t="s">
        <v>33</v>
      </c>
      <c r="D122" s="36">
        <v>22</v>
      </c>
      <c r="E122" s="36">
        <v>25</v>
      </c>
    </row>
    <row r="123" spans="1:5">
      <c r="A123" s="36" t="s">
        <v>52</v>
      </c>
      <c r="B123" s="36" t="s">
        <v>50</v>
      </c>
      <c r="C123" s="36" t="s">
        <v>34</v>
      </c>
      <c r="D123" s="36">
        <v>715</v>
      </c>
      <c r="E123" s="36">
        <v>966</v>
      </c>
    </row>
    <row r="124" spans="1:5">
      <c r="A124" s="36" t="s">
        <v>52</v>
      </c>
      <c r="B124" s="36" t="s">
        <v>50</v>
      </c>
      <c r="C124" s="36" t="s">
        <v>35</v>
      </c>
      <c r="D124" s="36">
        <v>468</v>
      </c>
      <c r="E124" s="36">
        <v>920</v>
      </c>
    </row>
    <row r="125" spans="1:5">
      <c r="A125" s="36" t="s">
        <v>52</v>
      </c>
      <c r="B125" s="36" t="s">
        <v>50</v>
      </c>
      <c r="C125" s="36" t="s">
        <v>36</v>
      </c>
      <c r="D125" s="36">
        <v>166</v>
      </c>
      <c r="E125" s="36">
        <v>431</v>
      </c>
    </row>
    <row r="126" spans="1:5">
      <c r="A126" t="s">
        <v>52</v>
      </c>
      <c r="B126" t="s">
        <v>50</v>
      </c>
      <c r="C126" t="s">
        <v>37</v>
      </c>
      <c r="D126">
        <v>186</v>
      </c>
      <c r="E126">
        <v>747</v>
      </c>
    </row>
    <row r="127" spans="1:5">
      <c r="A127" t="s">
        <v>53</v>
      </c>
      <c r="B127" t="s">
        <v>50</v>
      </c>
      <c r="C127" t="s">
        <v>34</v>
      </c>
      <c r="D127">
        <v>0</v>
      </c>
      <c r="E127">
        <v>3</v>
      </c>
    </row>
    <row r="128" spans="1:5">
      <c r="A128" t="s">
        <v>53</v>
      </c>
      <c r="B128" t="s">
        <v>50</v>
      </c>
      <c r="C128" t="s">
        <v>35</v>
      </c>
      <c r="D128">
        <v>0</v>
      </c>
      <c r="E128">
        <v>17</v>
      </c>
    </row>
    <row r="129" spans="1:5">
      <c r="A129" t="s">
        <v>53</v>
      </c>
      <c r="B129" t="s">
        <v>50</v>
      </c>
      <c r="C129" t="s">
        <v>36</v>
      </c>
      <c r="D129">
        <v>0</v>
      </c>
      <c r="E129">
        <v>13</v>
      </c>
    </row>
    <row r="130" spans="1:5">
      <c r="A130" t="s">
        <v>53</v>
      </c>
      <c r="B130" t="s">
        <v>50</v>
      </c>
      <c r="C130" t="s">
        <v>37</v>
      </c>
      <c r="D130">
        <v>1</v>
      </c>
      <c r="E130">
        <v>22</v>
      </c>
    </row>
    <row r="131" spans="1:5">
      <c r="A131" t="s">
        <v>54</v>
      </c>
      <c r="B131" t="s">
        <v>50</v>
      </c>
      <c r="C131" t="s">
        <v>33</v>
      </c>
      <c r="D131">
        <v>1</v>
      </c>
      <c r="E131">
        <v>2</v>
      </c>
    </row>
    <row r="132" spans="1:5">
      <c r="A132" t="s">
        <v>54</v>
      </c>
      <c r="B132" t="s">
        <v>50</v>
      </c>
      <c r="C132" t="s">
        <v>34</v>
      </c>
      <c r="D132">
        <v>14</v>
      </c>
      <c r="E132">
        <v>27</v>
      </c>
    </row>
    <row r="133" spans="1:5">
      <c r="A133" t="s">
        <v>54</v>
      </c>
      <c r="B133" t="s">
        <v>50</v>
      </c>
      <c r="C133" t="s">
        <v>35</v>
      </c>
      <c r="D133">
        <v>10</v>
      </c>
      <c r="E133">
        <v>42</v>
      </c>
    </row>
    <row r="134" spans="1:5">
      <c r="A134" t="s">
        <v>54</v>
      </c>
      <c r="B134" t="s">
        <v>50</v>
      </c>
      <c r="C134" t="s">
        <v>36</v>
      </c>
      <c r="D134">
        <v>4</v>
      </c>
      <c r="E134">
        <v>23</v>
      </c>
    </row>
    <row r="135" spans="1:5">
      <c r="A135" t="s">
        <v>54</v>
      </c>
      <c r="B135" t="s">
        <v>50</v>
      </c>
      <c r="C135" t="s">
        <v>37</v>
      </c>
      <c r="D135">
        <v>5</v>
      </c>
      <c r="E135">
        <v>67</v>
      </c>
    </row>
    <row r="136" spans="1:5">
      <c r="A136" t="s">
        <v>55</v>
      </c>
      <c r="B136" t="s">
        <v>50</v>
      </c>
      <c r="C136" t="s">
        <v>33</v>
      </c>
      <c r="D136">
        <v>20</v>
      </c>
      <c r="E136">
        <v>20</v>
      </c>
    </row>
    <row r="137" spans="1:5">
      <c r="A137" t="s">
        <v>55</v>
      </c>
      <c r="B137" t="s">
        <v>50</v>
      </c>
      <c r="C137" t="s">
        <v>34</v>
      </c>
      <c r="D137">
        <v>170</v>
      </c>
      <c r="E137">
        <v>260</v>
      </c>
    </row>
    <row r="138" spans="1:5">
      <c r="A138" t="s">
        <v>55</v>
      </c>
      <c r="B138" t="s">
        <v>50</v>
      </c>
      <c r="C138" t="s">
        <v>35</v>
      </c>
      <c r="D138">
        <v>52</v>
      </c>
      <c r="E138">
        <v>249</v>
      </c>
    </row>
    <row r="139" spans="1:5">
      <c r="A139" t="s">
        <v>55</v>
      </c>
      <c r="B139" t="s">
        <v>50</v>
      </c>
      <c r="C139" t="s">
        <v>36</v>
      </c>
      <c r="D139">
        <v>10</v>
      </c>
      <c r="E139">
        <v>141</v>
      </c>
    </row>
    <row r="140" spans="1:5">
      <c r="A140" t="s">
        <v>55</v>
      </c>
      <c r="B140" t="s">
        <v>50</v>
      </c>
      <c r="C140" t="s">
        <v>37</v>
      </c>
      <c r="D140">
        <v>12</v>
      </c>
      <c r="E140">
        <v>273</v>
      </c>
    </row>
    <row r="141" spans="1:5">
      <c r="A141" t="s">
        <v>55</v>
      </c>
      <c r="B141" t="s">
        <v>50</v>
      </c>
      <c r="C141" t="s">
        <v>40</v>
      </c>
      <c r="D141">
        <v>0</v>
      </c>
      <c r="E141">
        <v>1</v>
      </c>
    </row>
    <row r="142" spans="1:5">
      <c r="A142" t="s">
        <v>56</v>
      </c>
      <c r="B142" t="s">
        <v>50</v>
      </c>
      <c r="C142" t="s">
        <v>33</v>
      </c>
      <c r="D142">
        <v>9</v>
      </c>
      <c r="E142">
        <v>10</v>
      </c>
    </row>
    <row r="143" spans="1:5">
      <c r="A143" t="s">
        <v>56</v>
      </c>
      <c r="B143" t="s">
        <v>50</v>
      </c>
      <c r="C143" t="s">
        <v>34</v>
      </c>
      <c r="D143">
        <v>170</v>
      </c>
      <c r="E143">
        <v>286</v>
      </c>
    </row>
    <row r="144" spans="1:5">
      <c r="A144" t="s">
        <v>56</v>
      </c>
      <c r="B144" t="s">
        <v>50</v>
      </c>
      <c r="C144" t="s">
        <v>35</v>
      </c>
      <c r="D144">
        <v>78</v>
      </c>
      <c r="E144">
        <v>297</v>
      </c>
    </row>
    <row r="145" spans="1:5">
      <c r="A145" t="s">
        <v>56</v>
      </c>
      <c r="B145" t="s">
        <v>50</v>
      </c>
      <c r="C145" t="s">
        <v>36</v>
      </c>
      <c r="D145">
        <v>40</v>
      </c>
      <c r="E145">
        <v>173</v>
      </c>
    </row>
    <row r="146" spans="1:5">
      <c r="A146" t="s">
        <v>56</v>
      </c>
      <c r="B146" t="s">
        <v>50</v>
      </c>
      <c r="C146" t="s">
        <v>37</v>
      </c>
      <c r="D146">
        <v>32</v>
      </c>
      <c r="E146">
        <v>358</v>
      </c>
    </row>
    <row r="147" spans="1:5">
      <c r="A147" t="s">
        <v>57</v>
      </c>
      <c r="B147" t="s">
        <v>50</v>
      </c>
      <c r="C147" t="s">
        <v>33</v>
      </c>
      <c r="D147">
        <v>10</v>
      </c>
      <c r="E147">
        <v>11</v>
      </c>
    </row>
    <row r="148" spans="1:5">
      <c r="A148" t="s">
        <v>57</v>
      </c>
      <c r="B148" t="s">
        <v>50</v>
      </c>
      <c r="C148" t="s">
        <v>34</v>
      </c>
      <c r="D148">
        <v>188</v>
      </c>
      <c r="E148">
        <v>211</v>
      </c>
    </row>
    <row r="149" spans="1:5">
      <c r="A149" t="s">
        <v>57</v>
      </c>
      <c r="B149" t="s">
        <v>50</v>
      </c>
      <c r="C149" t="s">
        <v>35</v>
      </c>
      <c r="D149">
        <v>28</v>
      </c>
      <c r="E149">
        <v>40</v>
      </c>
    </row>
    <row r="150" spans="1:5">
      <c r="A150" t="s">
        <v>57</v>
      </c>
      <c r="B150" t="s">
        <v>50</v>
      </c>
      <c r="C150" t="s">
        <v>36</v>
      </c>
      <c r="D150">
        <v>5</v>
      </c>
      <c r="E150">
        <v>19</v>
      </c>
    </row>
    <row r="151" spans="1:5">
      <c r="A151" t="s">
        <v>57</v>
      </c>
      <c r="B151" t="s">
        <v>50</v>
      </c>
      <c r="C151" t="s">
        <v>37</v>
      </c>
      <c r="D151">
        <v>14</v>
      </c>
      <c r="E151">
        <v>39</v>
      </c>
    </row>
    <row r="152" spans="1:5">
      <c r="A152" t="s">
        <v>57</v>
      </c>
      <c r="B152" t="s">
        <v>50</v>
      </c>
      <c r="C152" t="s">
        <v>40</v>
      </c>
      <c r="D152">
        <v>1</v>
      </c>
      <c r="E152">
        <v>1</v>
      </c>
    </row>
    <row r="153" spans="1:5">
      <c r="A153" t="s">
        <v>58</v>
      </c>
      <c r="B153" t="s">
        <v>50</v>
      </c>
      <c r="C153" t="s">
        <v>33</v>
      </c>
      <c r="D153">
        <v>23</v>
      </c>
      <c r="E153">
        <v>25</v>
      </c>
    </row>
    <row r="154" spans="1:5">
      <c r="A154" t="s">
        <v>58</v>
      </c>
      <c r="B154" t="s">
        <v>50</v>
      </c>
      <c r="C154" t="s">
        <v>34</v>
      </c>
      <c r="D154">
        <v>297</v>
      </c>
      <c r="E154">
        <v>506</v>
      </c>
    </row>
    <row r="155" spans="1:5">
      <c r="A155" t="s">
        <v>58</v>
      </c>
      <c r="B155" t="s">
        <v>50</v>
      </c>
      <c r="C155" t="s">
        <v>35</v>
      </c>
      <c r="D155">
        <v>155</v>
      </c>
      <c r="E155">
        <v>595</v>
      </c>
    </row>
    <row r="156" spans="1:5">
      <c r="A156" t="s">
        <v>58</v>
      </c>
      <c r="B156" t="s">
        <v>50</v>
      </c>
      <c r="C156" t="s">
        <v>36</v>
      </c>
      <c r="D156">
        <v>57</v>
      </c>
      <c r="E156">
        <v>315</v>
      </c>
    </row>
    <row r="157" spans="1:5">
      <c r="A157" t="s">
        <v>58</v>
      </c>
      <c r="B157" t="s">
        <v>50</v>
      </c>
      <c r="C157" t="s">
        <v>37</v>
      </c>
      <c r="D157">
        <v>88</v>
      </c>
      <c r="E157">
        <v>721</v>
      </c>
    </row>
    <row r="158" spans="1:5">
      <c r="A158" t="s">
        <v>58</v>
      </c>
      <c r="B158" t="s">
        <v>50</v>
      </c>
      <c r="C158" t="s">
        <v>40</v>
      </c>
      <c r="D158">
        <v>2</v>
      </c>
      <c r="E158">
        <v>9</v>
      </c>
    </row>
    <row r="159" spans="1:5">
      <c r="A159" t="s">
        <v>59</v>
      </c>
      <c r="B159" t="s">
        <v>50</v>
      </c>
      <c r="C159" t="s">
        <v>32</v>
      </c>
      <c r="D159">
        <v>2</v>
      </c>
      <c r="E159">
        <v>2</v>
      </c>
    </row>
    <row r="160" spans="1:5">
      <c r="A160" t="s">
        <v>59</v>
      </c>
      <c r="B160" t="s">
        <v>50</v>
      </c>
      <c r="C160" t="s">
        <v>33</v>
      </c>
      <c r="D160">
        <v>119</v>
      </c>
      <c r="E160">
        <v>122</v>
      </c>
    </row>
    <row r="161" spans="1:5">
      <c r="A161" t="s">
        <v>59</v>
      </c>
      <c r="B161" t="s">
        <v>50</v>
      </c>
      <c r="C161" t="s">
        <v>34</v>
      </c>
      <c r="D161">
        <v>2013</v>
      </c>
      <c r="E161">
        <v>2327</v>
      </c>
    </row>
    <row r="162" spans="1:5">
      <c r="A162" t="s">
        <v>59</v>
      </c>
      <c r="B162" t="s">
        <v>50</v>
      </c>
      <c r="C162" t="s">
        <v>35</v>
      </c>
      <c r="D162">
        <v>1665</v>
      </c>
      <c r="E162">
        <v>2470</v>
      </c>
    </row>
    <row r="163" spans="1:5">
      <c r="A163" t="s">
        <v>59</v>
      </c>
      <c r="B163" t="s">
        <v>50</v>
      </c>
      <c r="C163" t="s">
        <v>36</v>
      </c>
      <c r="D163">
        <v>653</v>
      </c>
      <c r="E163">
        <v>1156</v>
      </c>
    </row>
    <row r="164" spans="1:5">
      <c r="A164" t="s">
        <v>59</v>
      </c>
      <c r="B164" t="s">
        <v>50</v>
      </c>
      <c r="C164" t="s">
        <v>37</v>
      </c>
      <c r="D164">
        <v>567</v>
      </c>
      <c r="E164">
        <v>1693</v>
      </c>
    </row>
    <row r="165" spans="1:5">
      <c r="A165" t="s">
        <v>60</v>
      </c>
      <c r="B165" t="s">
        <v>50</v>
      </c>
      <c r="C165" t="s">
        <v>32</v>
      </c>
      <c r="D165">
        <v>14</v>
      </c>
      <c r="E165">
        <v>14</v>
      </c>
    </row>
    <row r="166" spans="1:5">
      <c r="A166" t="s">
        <v>60</v>
      </c>
      <c r="B166" t="s">
        <v>50</v>
      </c>
      <c r="C166" t="s">
        <v>33</v>
      </c>
      <c r="D166">
        <v>228</v>
      </c>
      <c r="E166">
        <v>231</v>
      </c>
    </row>
    <row r="167" spans="1:5">
      <c r="A167" t="s">
        <v>60</v>
      </c>
      <c r="B167" t="s">
        <v>50</v>
      </c>
      <c r="C167" t="s">
        <v>34</v>
      </c>
      <c r="D167">
        <v>1150</v>
      </c>
      <c r="E167">
        <v>1435</v>
      </c>
    </row>
    <row r="168" spans="1:5">
      <c r="A168" t="s">
        <v>60</v>
      </c>
      <c r="B168" t="s">
        <v>50</v>
      </c>
      <c r="C168" t="s">
        <v>35</v>
      </c>
      <c r="D168">
        <v>930</v>
      </c>
      <c r="E168">
        <v>1754</v>
      </c>
    </row>
    <row r="169" spans="1:5">
      <c r="A169" t="s">
        <v>60</v>
      </c>
      <c r="B169" t="s">
        <v>50</v>
      </c>
      <c r="C169" t="s">
        <v>36</v>
      </c>
      <c r="D169">
        <v>297</v>
      </c>
      <c r="E169">
        <v>813</v>
      </c>
    </row>
    <row r="170" spans="1:5">
      <c r="A170" t="s">
        <v>60</v>
      </c>
      <c r="B170" t="s">
        <v>50</v>
      </c>
      <c r="C170" t="s">
        <v>37</v>
      </c>
      <c r="D170">
        <v>276</v>
      </c>
      <c r="E170">
        <v>1104</v>
      </c>
    </row>
    <row r="171" spans="1:5">
      <c r="A171" t="s">
        <v>61</v>
      </c>
      <c r="B171" t="s">
        <v>50</v>
      </c>
      <c r="C171" t="s">
        <v>33</v>
      </c>
      <c r="D171">
        <v>20</v>
      </c>
      <c r="E171">
        <v>37</v>
      </c>
    </row>
    <row r="172" spans="1:5">
      <c r="A172" t="s">
        <v>61</v>
      </c>
      <c r="B172" t="s">
        <v>50</v>
      </c>
      <c r="C172" t="s">
        <v>34</v>
      </c>
      <c r="D172">
        <v>372</v>
      </c>
      <c r="E172">
        <v>867</v>
      </c>
    </row>
    <row r="173" spans="1:5">
      <c r="A173" t="s">
        <v>61</v>
      </c>
      <c r="B173" t="s">
        <v>50</v>
      </c>
      <c r="C173" t="s">
        <v>35</v>
      </c>
      <c r="D173">
        <v>399</v>
      </c>
      <c r="E173">
        <v>1159</v>
      </c>
    </row>
    <row r="174" spans="1:5">
      <c r="A174" t="s">
        <v>61</v>
      </c>
      <c r="B174" t="s">
        <v>50</v>
      </c>
      <c r="C174" t="s">
        <v>36</v>
      </c>
      <c r="D174">
        <v>146</v>
      </c>
      <c r="E174">
        <v>592</v>
      </c>
    </row>
    <row r="175" spans="1:5">
      <c r="A175" t="s">
        <v>61</v>
      </c>
      <c r="B175" t="s">
        <v>50</v>
      </c>
      <c r="C175" t="s">
        <v>37</v>
      </c>
      <c r="D175">
        <v>140</v>
      </c>
      <c r="E175">
        <v>1003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53 - HCT of Grads by Age</vt:lpstr>
      <vt:lpstr>pivot</vt:lpstr>
      <vt:lpstr>DATA</vt:lpstr>
      <vt:lpstr>JETSET</vt:lpstr>
      <vt:lpstr>'Table 53 - HCT of Grads by 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hunter schroer</cp:lastModifiedBy>
  <cp:lastPrinted>2008-05-28T15:25:03Z</cp:lastPrinted>
  <dcterms:created xsi:type="dcterms:W3CDTF">2003-06-19T19:47:00Z</dcterms:created>
  <dcterms:modified xsi:type="dcterms:W3CDTF">2012-07-31T20:50:36Z</dcterms:modified>
</cp:coreProperties>
</file>