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30" yWindow="1110" windowWidth="15480" windowHeight="9090" firstSheet="2" activeTab="2"/>
  </bookViews>
  <sheets>
    <sheet name="Compare" sheetId="3" state="hidden" r:id="rId1"/>
    <sheet name="Table 51 - HCT of Undergrad 08" sheetId="2" state="hidden" r:id="rId2"/>
    <sheet name="Table 51 - HCT of Undergrads by" sheetId="1" r:id="rId3"/>
    <sheet name="Pivot" sheetId="5" r:id="rId4"/>
    <sheet name="data" sheetId="4" r:id="rId5"/>
  </sheets>
  <definedNames>
    <definedName name="JETSET" localSheetId="0">Compare!$A$2:$R$100</definedName>
    <definedName name="JETSET" localSheetId="1">'Table 51 - HCT of Undergrad 08'!$A$2:$R$100</definedName>
    <definedName name="JETSET">'Table 51 - HCT of Undergrads by'!$A$2:$R$93</definedName>
    <definedName name="_xlnm.Print_Area" localSheetId="0">Compare!$A$1:$S$100</definedName>
    <definedName name="_xlnm.Print_Area" localSheetId="1">'Table 51 - HCT of Undergrad 08'!$A$1:$S$100</definedName>
    <definedName name="_xlnm.Print_Area" localSheetId="2">'Table 51 - HCT of Undergrads by'!$A$1:$S$93</definedName>
  </definedNames>
  <calcPr calcId="125725"/>
  <pivotCaches>
    <pivotCache cacheId="80" r:id="rId6"/>
  </pivotCaches>
</workbook>
</file>

<file path=xl/calcChain.xml><?xml version="1.0" encoding="utf-8"?>
<calcChain xmlns="http://schemas.openxmlformats.org/spreadsheetml/2006/main">
  <c r="B89" i="1"/>
  <c r="R84"/>
  <c r="Q84"/>
  <c r="P84"/>
  <c r="O84"/>
  <c r="N84"/>
  <c r="M84"/>
  <c r="L84"/>
  <c r="K84"/>
  <c r="I84"/>
  <c r="H84"/>
  <c r="G84"/>
  <c r="F84"/>
  <c r="E84"/>
  <c r="D84"/>
  <c r="C84"/>
  <c r="B84"/>
  <c r="A84"/>
  <c r="B56"/>
  <c r="C56"/>
  <c r="D56"/>
  <c r="E56"/>
  <c r="F56"/>
  <c r="G56"/>
  <c r="H56"/>
  <c r="I56"/>
  <c r="K56"/>
  <c r="L56"/>
  <c r="M56"/>
  <c r="S56" s="1"/>
  <c r="N56"/>
  <c r="O56"/>
  <c r="P56"/>
  <c r="Q56"/>
  <c r="R56"/>
  <c r="B57"/>
  <c r="C57"/>
  <c r="D57"/>
  <c r="E57"/>
  <c r="F57"/>
  <c r="G57"/>
  <c r="H57"/>
  <c r="I57"/>
  <c r="K57"/>
  <c r="L57"/>
  <c r="M57"/>
  <c r="N57"/>
  <c r="O57"/>
  <c r="P57"/>
  <c r="Q57"/>
  <c r="R57"/>
  <c r="B58"/>
  <c r="C58"/>
  <c r="D58"/>
  <c r="E58"/>
  <c r="F58"/>
  <c r="G58"/>
  <c r="H58"/>
  <c r="I58"/>
  <c r="K58"/>
  <c r="L58"/>
  <c r="M58"/>
  <c r="N58"/>
  <c r="O58"/>
  <c r="P58"/>
  <c r="Q58"/>
  <c r="R58"/>
  <c r="B59"/>
  <c r="C59"/>
  <c r="D59"/>
  <c r="E59"/>
  <c r="F59"/>
  <c r="G59"/>
  <c r="H59"/>
  <c r="I59"/>
  <c r="K59"/>
  <c r="L59"/>
  <c r="M59"/>
  <c r="N59"/>
  <c r="O59"/>
  <c r="P59"/>
  <c r="Q59"/>
  <c r="R59"/>
  <c r="B60"/>
  <c r="C60"/>
  <c r="D60"/>
  <c r="E60"/>
  <c r="F60"/>
  <c r="G60"/>
  <c r="H60"/>
  <c r="I60"/>
  <c r="K60"/>
  <c r="L60"/>
  <c r="M60"/>
  <c r="N60"/>
  <c r="O60"/>
  <c r="P60"/>
  <c r="S60" s="1"/>
  <c r="Q60"/>
  <c r="R60"/>
  <c r="B61"/>
  <c r="C61"/>
  <c r="D61"/>
  <c r="E61"/>
  <c r="F61"/>
  <c r="G61"/>
  <c r="H61"/>
  <c r="I61"/>
  <c r="K61"/>
  <c r="L61"/>
  <c r="M61"/>
  <c r="N61"/>
  <c r="O61"/>
  <c r="P61"/>
  <c r="Q61"/>
  <c r="R61"/>
  <c r="B62"/>
  <c r="C62"/>
  <c r="D62"/>
  <c r="E62"/>
  <c r="F62"/>
  <c r="G62"/>
  <c r="H62"/>
  <c r="I62"/>
  <c r="K62"/>
  <c r="L62"/>
  <c r="S62" s="1"/>
  <c r="M62"/>
  <c r="N62"/>
  <c r="O62"/>
  <c r="P62"/>
  <c r="Q62"/>
  <c r="R62"/>
  <c r="B63"/>
  <c r="C63"/>
  <c r="D63"/>
  <c r="E63"/>
  <c r="F63"/>
  <c r="G63"/>
  <c r="H63"/>
  <c r="I63"/>
  <c r="K63"/>
  <c r="L63"/>
  <c r="M63"/>
  <c r="N63"/>
  <c r="O63"/>
  <c r="P63"/>
  <c r="Q63"/>
  <c r="R63"/>
  <c r="B64"/>
  <c r="C64"/>
  <c r="D64"/>
  <c r="E64"/>
  <c r="F64"/>
  <c r="G64"/>
  <c r="H64"/>
  <c r="I64"/>
  <c r="K64"/>
  <c r="L64"/>
  <c r="M64"/>
  <c r="N64"/>
  <c r="O64"/>
  <c r="P64"/>
  <c r="Q64"/>
  <c r="R64"/>
  <c r="S64"/>
  <c r="B65"/>
  <c r="C65"/>
  <c r="D65"/>
  <c r="E65"/>
  <c r="F65"/>
  <c r="G65"/>
  <c r="H65"/>
  <c r="I65"/>
  <c r="K65"/>
  <c r="L65"/>
  <c r="M65"/>
  <c r="N65"/>
  <c r="O65"/>
  <c r="P65"/>
  <c r="Q65"/>
  <c r="R65"/>
  <c r="B66"/>
  <c r="C66"/>
  <c r="D66"/>
  <c r="E66"/>
  <c r="F66"/>
  <c r="G66"/>
  <c r="H66"/>
  <c r="I66"/>
  <c r="K66"/>
  <c r="L66"/>
  <c r="S66" s="1"/>
  <c r="M66"/>
  <c r="N66"/>
  <c r="O66"/>
  <c r="P66"/>
  <c r="Q66"/>
  <c r="R66"/>
  <c r="B67"/>
  <c r="C67"/>
  <c r="D67"/>
  <c r="E67"/>
  <c r="F67"/>
  <c r="G67"/>
  <c r="H67"/>
  <c r="I67"/>
  <c r="K67"/>
  <c r="L67"/>
  <c r="M67"/>
  <c r="N67"/>
  <c r="O67"/>
  <c r="P67"/>
  <c r="Q67"/>
  <c r="R67"/>
  <c r="B68"/>
  <c r="C68"/>
  <c r="D68"/>
  <c r="E68"/>
  <c r="F68"/>
  <c r="G68"/>
  <c r="H68"/>
  <c r="I68"/>
  <c r="K68"/>
  <c r="L68"/>
  <c r="M68"/>
  <c r="S68" s="1"/>
  <c r="N68"/>
  <c r="O68"/>
  <c r="P68"/>
  <c r="Q68"/>
  <c r="R68"/>
  <c r="B69"/>
  <c r="C69"/>
  <c r="D69"/>
  <c r="E69"/>
  <c r="F69"/>
  <c r="G69"/>
  <c r="H69"/>
  <c r="I69"/>
  <c r="K69"/>
  <c r="L69"/>
  <c r="M69"/>
  <c r="N69"/>
  <c r="O69"/>
  <c r="P69"/>
  <c r="Q69"/>
  <c r="R69"/>
  <c r="B70"/>
  <c r="C70"/>
  <c r="D70"/>
  <c r="E70"/>
  <c r="F70"/>
  <c r="G70"/>
  <c r="H70"/>
  <c r="I70"/>
  <c r="K70"/>
  <c r="L70"/>
  <c r="S70" s="1"/>
  <c r="M70"/>
  <c r="N70"/>
  <c r="O70"/>
  <c r="P70"/>
  <c r="Q70"/>
  <c r="R70"/>
  <c r="B71"/>
  <c r="C71"/>
  <c r="D71"/>
  <c r="E71"/>
  <c r="F71"/>
  <c r="G71"/>
  <c r="H71"/>
  <c r="I71"/>
  <c r="K71"/>
  <c r="L71"/>
  <c r="M71"/>
  <c r="N71"/>
  <c r="O71"/>
  <c r="P71"/>
  <c r="Q71"/>
  <c r="R71"/>
  <c r="B72"/>
  <c r="C72"/>
  <c r="D72"/>
  <c r="E72"/>
  <c r="F72"/>
  <c r="G72"/>
  <c r="H72"/>
  <c r="I72"/>
  <c r="K72"/>
  <c r="L72"/>
  <c r="M72"/>
  <c r="N72"/>
  <c r="O72"/>
  <c r="P72"/>
  <c r="Q72"/>
  <c r="R72"/>
  <c r="S72"/>
  <c r="B73"/>
  <c r="C73"/>
  <c r="D73"/>
  <c r="E73"/>
  <c r="F73"/>
  <c r="G73"/>
  <c r="H73"/>
  <c r="I73"/>
  <c r="K73"/>
  <c r="L73"/>
  <c r="M73"/>
  <c r="N73"/>
  <c r="O73"/>
  <c r="P73"/>
  <c r="Q73"/>
  <c r="R73"/>
  <c r="B74"/>
  <c r="C74"/>
  <c r="D74"/>
  <c r="E74"/>
  <c r="F74"/>
  <c r="G74"/>
  <c r="H74"/>
  <c r="I74"/>
  <c r="K74"/>
  <c r="L74"/>
  <c r="S74" s="1"/>
  <c r="M74"/>
  <c r="N74"/>
  <c r="O74"/>
  <c r="P74"/>
  <c r="Q74"/>
  <c r="R74"/>
  <c r="B75"/>
  <c r="C75"/>
  <c r="D75"/>
  <c r="E75"/>
  <c r="F75"/>
  <c r="G75"/>
  <c r="H75"/>
  <c r="I75"/>
  <c r="K75"/>
  <c r="L75"/>
  <c r="M75"/>
  <c r="N75"/>
  <c r="O75"/>
  <c r="P75"/>
  <c r="Q75"/>
  <c r="R75"/>
  <c r="B76"/>
  <c r="C76"/>
  <c r="D76"/>
  <c r="E76"/>
  <c r="F76"/>
  <c r="G76"/>
  <c r="H76"/>
  <c r="I76"/>
  <c r="K76"/>
  <c r="L76"/>
  <c r="S76" s="1"/>
  <c r="M76"/>
  <c r="N76"/>
  <c r="O76"/>
  <c r="P76"/>
  <c r="Q76"/>
  <c r="R76"/>
  <c r="B77"/>
  <c r="C77"/>
  <c r="D77"/>
  <c r="E77"/>
  <c r="F77"/>
  <c r="G77"/>
  <c r="H77"/>
  <c r="I77"/>
  <c r="K77"/>
  <c r="L77"/>
  <c r="M77"/>
  <c r="N77"/>
  <c r="O77"/>
  <c r="P77"/>
  <c r="Q77"/>
  <c r="R77"/>
  <c r="B78"/>
  <c r="C78"/>
  <c r="D78"/>
  <c r="E78"/>
  <c r="F78"/>
  <c r="G78"/>
  <c r="H78"/>
  <c r="I78"/>
  <c r="K78"/>
  <c r="L78"/>
  <c r="S78" s="1"/>
  <c r="M78"/>
  <c r="N78"/>
  <c r="O78"/>
  <c r="P78"/>
  <c r="Q78"/>
  <c r="R78"/>
  <c r="B79"/>
  <c r="C79"/>
  <c r="D79"/>
  <c r="E79"/>
  <c r="F79"/>
  <c r="G79"/>
  <c r="H79"/>
  <c r="I79"/>
  <c r="K79"/>
  <c r="L79"/>
  <c r="M79"/>
  <c r="N79"/>
  <c r="O79"/>
  <c r="P79"/>
  <c r="Q79"/>
  <c r="R79"/>
  <c r="R55"/>
  <c r="R80" s="1"/>
  <c r="Q55"/>
  <c r="Q80" s="1"/>
  <c r="P55"/>
  <c r="P80" s="1"/>
  <c r="O55"/>
  <c r="O80" s="1"/>
  <c r="N55"/>
  <c r="N80" s="1"/>
  <c r="M55"/>
  <c r="M80" s="1"/>
  <c r="L55"/>
  <c r="L80" s="1"/>
  <c r="K55"/>
  <c r="K80" s="1"/>
  <c r="I55"/>
  <c r="I80" s="1"/>
  <c r="H55"/>
  <c r="H80" s="1"/>
  <c r="G55"/>
  <c r="G80" s="1"/>
  <c r="F55"/>
  <c r="F80" s="1"/>
  <c r="E55"/>
  <c r="E80" s="1"/>
  <c r="D55"/>
  <c r="D80" s="1"/>
  <c r="C55"/>
  <c r="C80" s="1"/>
  <c r="B55"/>
  <c r="B80" s="1"/>
  <c r="A78"/>
  <c r="A79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55"/>
  <c r="A40"/>
  <c r="B40"/>
  <c r="C40"/>
  <c r="D40"/>
  <c r="E40"/>
  <c r="F40"/>
  <c r="G40"/>
  <c r="H40"/>
  <c r="I40"/>
  <c r="K40"/>
  <c r="L40"/>
  <c r="M40"/>
  <c r="N40"/>
  <c r="O40"/>
  <c r="P40"/>
  <c r="Q40"/>
  <c r="R40"/>
  <c r="D28"/>
  <c r="E28"/>
  <c r="F28"/>
  <c r="G28"/>
  <c r="H28"/>
  <c r="I28"/>
  <c r="K28"/>
  <c r="L28"/>
  <c r="M28"/>
  <c r="N28"/>
  <c r="O28"/>
  <c r="P28"/>
  <c r="Q28"/>
  <c r="R28"/>
  <c r="D29"/>
  <c r="E29"/>
  <c r="F29"/>
  <c r="G29"/>
  <c r="H29"/>
  <c r="I29"/>
  <c r="K29"/>
  <c r="L29"/>
  <c r="M29"/>
  <c r="N29"/>
  <c r="O29"/>
  <c r="P29"/>
  <c r="Q29"/>
  <c r="R29"/>
  <c r="D30"/>
  <c r="E30"/>
  <c r="F30"/>
  <c r="G30"/>
  <c r="H30"/>
  <c r="I30"/>
  <c r="K30"/>
  <c r="L30"/>
  <c r="M30"/>
  <c r="N30"/>
  <c r="O30"/>
  <c r="P30"/>
  <c r="Q30"/>
  <c r="R30"/>
  <c r="D31"/>
  <c r="E31"/>
  <c r="F31"/>
  <c r="G31"/>
  <c r="H31"/>
  <c r="I31"/>
  <c r="K31"/>
  <c r="L31"/>
  <c r="M31"/>
  <c r="N31"/>
  <c r="O31"/>
  <c r="P31"/>
  <c r="Q31"/>
  <c r="R31"/>
  <c r="D32"/>
  <c r="E32"/>
  <c r="F32"/>
  <c r="G32"/>
  <c r="H32"/>
  <c r="I32"/>
  <c r="K32"/>
  <c r="L32"/>
  <c r="M32"/>
  <c r="N32"/>
  <c r="O32"/>
  <c r="P32"/>
  <c r="Q32"/>
  <c r="R32"/>
  <c r="D33"/>
  <c r="E33"/>
  <c r="F33"/>
  <c r="G33"/>
  <c r="H33"/>
  <c r="I33"/>
  <c r="K33"/>
  <c r="L33"/>
  <c r="M33"/>
  <c r="N33"/>
  <c r="O33"/>
  <c r="P33"/>
  <c r="Q33"/>
  <c r="R33"/>
  <c r="D34"/>
  <c r="E34"/>
  <c r="F34"/>
  <c r="G34"/>
  <c r="H34"/>
  <c r="I34"/>
  <c r="K34"/>
  <c r="L34"/>
  <c r="M34"/>
  <c r="N34"/>
  <c r="O34"/>
  <c r="P34"/>
  <c r="Q34"/>
  <c r="R34"/>
  <c r="D35"/>
  <c r="E35"/>
  <c r="F35"/>
  <c r="G35"/>
  <c r="H35"/>
  <c r="I35"/>
  <c r="K35"/>
  <c r="L35"/>
  <c r="M35"/>
  <c r="N35"/>
  <c r="O35"/>
  <c r="P35"/>
  <c r="Q35"/>
  <c r="R35"/>
  <c r="D36"/>
  <c r="E36"/>
  <c r="F36"/>
  <c r="G36"/>
  <c r="H36"/>
  <c r="I36"/>
  <c r="K36"/>
  <c r="L36"/>
  <c r="M36"/>
  <c r="N36"/>
  <c r="O36"/>
  <c r="P36"/>
  <c r="Q36"/>
  <c r="R36"/>
  <c r="D37"/>
  <c r="E37"/>
  <c r="F37"/>
  <c r="G37"/>
  <c r="H37"/>
  <c r="I37"/>
  <c r="K37"/>
  <c r="L37"/>
  <c r="M37"/>
  <c r="N37"/>
  <c r="O37"/>
  <c r="P37"/>
  <c r="Q37"/>
  <c r="R37"/>
  <c r="D38"/>
  <c r="E38"/>
  <c r="F38"/>
  <c r="G38"/>
  <c r="H38"/>
  <c r="I38"/>
  <c r="K38"/>
  <c r="L38"/>
  <c r="M38"/>
  <c r="N38"/>
  <c r="O38"/>
  <c r="P38"/>
  <c r="Q38"/>
  <c r="R38"/>
  <c r="D39"/>
  <c r="E39"/>
  <c r="F39"/>
  <c r="G39"/>
  <c r="H39"/>
  <c r="I39"/>
  <c r="K39"/>
  <c r="L39"/>
  <c r="M39"/>
  <c r="N39"/>
  <c r="O39"/>
  <c r="P39"/>
  <c r="Q39"/>
  <c r="R39"/>
  <c r="C28"/>
  <c r="C29"/>
  <c r="C30"/>
  <c r="C31"/>
  <c r="C32"/>
  <c r="C33"/>
  <c r="C34"/>
  <c r="C35"/>
  <c r="C36"/>
  <c r="C37"/>
  <c r="C38"/>
  <c r="C39"/>
  <c r="B28"/>
  <c r="B29"/>
  <c r="B30"/>
  <c r="J40" s="1"/>
  <c r="B31"/>
  <c r="B32"/>
  <c r="B33"/>
  <c r="B34"/>
  <c r="B35"/>
  <c r="B36"/>
  <c r="B37"/>
  <c r="B38"/>
  <c r="B39"/>
  <c r="A28"/>
  <c r="A29"/>
  <c r="A30"/>
  <c r="A31"/>
  <c r="A32"/>
  <c r="A33"/>
  <c r="A34"/>
  <c r="A35"/>
  <c r="A36"/>
  <c r="A37"/>
  <c r="A38"/>
  <c r="A39"/>
  <c r="E229" i="4"/>
  <c r="E230"/>
  <c r="E231"/>
  <c r="E232"/>
  <c r="E233"/>
  <c r="E234"/>
  <c r="E228"/>
  <c r="D228"/>
  <c r="D230"/>
  <c r="D231"/>
  <c r="D232"/>
  <c r="D233"/>
  <c r="D234"/>
  <c r="D229"/>
  <c r="J78" i="1" l="1"/>
  <c r="S75"/>
  <c r="J73"/>
  <c r="J70"/>
  <c r="S67"/>
  <c r="J65"/>
  <c r="J62"/>
  <c r="J60"/>
  <c r="S58"/>
  <c r="J58"/>
  <c r="S77"/>
  <c r="J75"/>
  <c r="J72"/>
  <c r="S69"/>
  <c r="J67"/>
  <c r="J64"/>
  <c r="S61"/>
  <c r="S57"/>
  <c r="S79"/>
  <c r="J77"/>
  <c r="J74"/>
  <c r="S71"/>
  <c r="J69"/>
  <c r="J66"/>
  <c r="S63"/>
  <c r="J61"/>
  <c r="S59"/>
  <c r="J59"/>
  <c r="J57"/>
  <c r="J79"/>
  <c r="J76"/>
  <c r="S73"/>
  <c r="J71"/>
  <c r="J68"/>
  <c r="S65"/>
  <c r="J63"/>
  <c r="J56"/>
  <c r="S40"/>
  <c r="J37"/>
  <c r="J33"/>
  <c r="J39"/>
  <c r="J38"/>
  <c r="J35"/>
  <c r="J31"/>
  <c r="J28"/>
  <c r="J34"/>
  <c r="J36"/>
  <c r="J32"/>
  <c r="J29"/>
  <c r="J30"/>
  <c r="S36"/>
  <c r="S32"/>
  <c r="S39"/>
  <c r="S35"/>
  <c r="S31"/>
  <c r="S28"/>
  <c r="S38"/>
  <c r="S34"/>
  <c r="S30"/>
  <c r="S29"/>
  <c r="S37"/>
  <c r="S33"/>
  <c r="L91" i="3" l="1"/>
  <c r="M91"/>
  <c r="Q91"/>
  <c r="R90"/>
  <c r="Q90"/>
  <c r="P90"/>
  <c r="O90"/>
  <c r="N90"/>
  <c r="M90"/>
  <c r="L90"/>
  <c r="K90"/>
  <c r="B91"/>
  <c r="C91"/>
  <c r="D91"/>
  <c r="F91"/>
  <c r="G91"/>
  <c r="H91"/>
  <c r="H90"/>
  <c r="G90"/>
  <c r="F90"/>
  <c r="E90"/>
  <c r="D90"/>
  <c r="C90"/>
  <c r="B90"/>
  <c r="I90"/>
  <c r="N32"/>
  <c r="R32"/>
  <c r="N33"/>
  <c r="R33"/>
  <c r="N34"/>
  <c r="R34"/>
  <c r="N35"/>
  <c r="R35"/>
  <c r="K36"/>
  <c r="M36"/>
  <c r="N36"/>
  <c r="Q36"/>
  <c r="R36"/>
  <c r="K37"/>
  <c r="N37"/>
  <c r="Q37"/>
  <c r="R37"/>
  <c r="M38"/>
  <c r="N38"/>
  <c r="Q38"/>
  <c r="R38"/>
  <c r="N39"/>
  <c r="O39"/>
  <c r="Q39"/>
  <c r="R39"/>
  <c r="M40"/>
  <c r="N40"/>
  <c r="O40"/>
  <c r="Q40"/>
  <c r="R40"/>
  <c r="K41"/>
  <c r="M41"/>
  <c r="N41"/>
  <c r="Q41"/>
  <c r="R41"/>
  <c r="K42"/>
  <c r="M42"/>
  <c r="N42"/>
  <c r="Q42"/>
  <c r="R42"/>
  <c r="K43"/>
  <c r="N43"/>
  <c r="Q43"/>
  <c r="R43"/>
  <c r="K44"/>
  <c r="M44"/>
  <c r="N44"/>
  <c r="Q44"/>
  <c r="R44"/>
  <c r="K45"/>
  <c r="N45"/>
  <c r="Q45"/>
  <c r="R45"/>
  <c r="K46"/>
  <c r="M46"/>
  <c r="N46"/>
  <c r="Q46"/>
  <c r="R46"/>
  <c r="K47"/>
  <c r="N47"/>
  <c r="O47"/>
  <c r="Q47"/>
  <c r="R47"/>
  <c r="Q31"/>
  <c r="O31"/>
  <c r="N31"/>
  <c r="M31"/>
  <c r="R27" i="1"/>
  <c r="R41" s="1"/>
  <c r="Q27"/>
  <c r="Q41" s="1"/>
  <c r="P27"/>
  <c r="P41" s="1"/>
  <c r="O27"/>
  <c r="O41" s="1"/>
  <c r="N27"/>
  <c r="N41" s="1"/>
  <c r="M27"/>
  <c r="M41" s="1"/>
  <c r="L27"/>
  <c r="L41" s="1"/>
  <c r="K27"/>
  <c r="K41" s="1"/>
  <c r="C32" i="3"/>
  <c r="D32"/>
  <c r="E32"/>
  <c r="G32"/>
  <c r="I32"/>
  <c r="C33"/>
  <c r="D33"/>
  <c r="E33"/>
  <c r="G33"/>
  <c r="I33"/>
  <c r="C34"/>
  <c r="D34"/>
  <c r="E34"/>
  <c r="G34"/>
  <c r="I34"/>
  <c r="C35"/>
  <c r="D35"/>
  <c r="E35"/>
  <c r="G35"/>
  <c r="I35"/>
  <c r="C36"/>
  <c r="D36"/>
  <c r="E36"/>
  <c r="F36"/>
  <c r="G36"/>
  <c r="H36"/>
  <c r="I36"/>
  <c r="B37"/>
  <c r="C37"/>
  <c r="D37"/>
  <c r="E37"/>
  <c r="G37"/>
  <c r="H37"/>
  <c r="I37"/>
  <c r="C38"/>
  <c r="D38"/>
  <c r="E38"/>
  <c r="G38"/>
  <c r="H38"/>
  <c r="I38"/>
  <c r="B39"/>
  <c r="C39"/>
  <c r="D39"/>
  <c r="E39"/>
  <c r="F39"/>
  <c r="G39"/>
  <c r="H39"/>
  <c r="I39"/>
  <c r="C40"/>
  <c r="D40"/>
  <c r="E40"/>
  <c r="G40"/>
  <c r="H40"/>
  <c r="I40"/>
  <c r="B41"/>
  <c r="C41"/>
  <c r="D41"/>
  <c r="E41"/>
  <c r="G41"/>
  <c r="H41"/>
  <c r="I41"/>
  <c r="B42"/>
  <c r="C42"/>
  <c r="D42"/>
  <c r="E42"/>
  <c r="G42"/>
  <c r="H42"/>
  <c r="I42"/>
  <c r="B43"/>
  <c r="C43"/>
  <c r="D43"/>
  <c r="E43"/>
  <c r="G43"/>
  <c r="H43"/>
  <c r="I43"/>
  <c r="C44"/>
  <c r="D44"/>
  <c r="E44"/>
  <c r="F44"/>
  <c r="G44"/>
  <c r="H44"/>
  <c r="I44"/>
  <c r="B45"/>
  <c r="C45"/>
  <c r="D45"/>
  <c r="E45"/>
  <c r="G45"/>
  <c r="I45"/>
  <c r="C46"/>
  <c r="D46"/>
  <c r="E46"/>
  <c r="F46"/>
  <c r="G46"/>
  <c r="H46"/>
  <c r="I46"/>
  <c r="B47"/>
  <c r="C47"/>
  <c r="D47"/>
  <c r="E47"/>
  <c r="G47"/>
  <c r="H47"/>
  <c r="I47"/>
  <c r="G31"/>
  <c r="F31"/>
  <c r="E31"/>
  <c r="D31"/>
  <c r="B31"/>
  <c r="I27" i="1"/>
  <c r="I41" s="1"/>
  <c r="H27"/>
  <c r="H41" s="1"/>
  <c r="G27"/>
  <c r="G41" s="1"/>
  <c r="F27"/>
  <c r="F41" s="1"/>
  <c r="E27"/>
  <c r="E41" s="1"/>
  <c r="D27"/>
  <c r="D41" s="1"/>
  <c r="C27"/>
  <c r="C41" s="1"/>
  <c r="B27"/>
  <c r="B41" s="1"/>
  <c r="A27"/>
  <c r="K11"/>
  <c r="K11" i="3" s="1"/>
  <c r="L11" i="1"/>
  <c r="L11" i="3" s="1"/>
  <c r="M11" i="1"/>
  <c r="M11" i="3" s="1"/>
  <c r="N11" i="1"/>
  <c r="N11" i="3" s="1"/>
  <c r="O11" i="1"/>
  <c r="O11" i="3" s="1"/>
  <c r="P11" i="1"/>
  <c r="P11" i="3" s="1"/>
  <c r="Q11" i="1"/>
  <c r="Q11" i="3" s="1"/>
  <c r="R11" i="1"/>
  <c r="R11" i="3" s="1"/>
  <c r="K12" i="1"/>
  <c r="L12"/>
  <c r="L12" i="3" s="1"/>
  <c r="M12" i="1"/>
  <c r="M12" i="3" s="1"/>
  <c r="N12" i="1"/>
  <c r="N12" i="3" s="1"/>
  <c r="O12" i="1"/>
  <c r="O12" i="3" s="1"/>
  <c r="P12" i="1"/>
  <c r="P12" i="3" s="1"/>
  <c r="Q12" i="1"/>
  <c r="R12"/>
  <c r="R12" i="3" s="1"/>
  <c r="K13" i="1"/>
  <c r="K13" i="3" s="1"/>
  <c r="L13" i="1"/>
  <c r="L13" i="3" s="1"/>
  <c r="M13" i="1"/>
  <c r="M13" i="3" s="1"/>
  <c r="N13" i="1"/>
  <c r="N13" i="3" s="1"/>
  <c r="O13" i="1"/>
  <c r="P13"/>
  <c r="P13" i="3" s="1"/>
  <c r="Q13" i="1"/>
  <c r="R13"/>
  <c r="R13" i="3" s="1"/>
  <c r="K14" i="1"/>
  <c r="K14" i="3" s="1"/>
  <c r="L14" i="1"/>
  <c r="L14" i="3" s="1"/>
  <c r="M14" i="1"/>
  <c r="M14" i="3" s="1"/>
  <c r="N14" i="1"/>
  <c r="N14" i="3" s="1"/>
  <c r="O14" i="1"/>
  <c r="O14" i="3" s="1"/>
  <c r="P14" i="1"/>
  <c r="P14" i="3" s="1"/>
  <c r="Q14" i="1"/>
  <c r="R14"/>
  <c r="R14" i="3" s="1"/>
  <c r="K15" i="1"/>
  <c r="K15" i="3" s="1"/>
  <c r="L15" i="1"/>
  <c r="L15" i="3" s="1"/>
  <c r="M15" i="1"/>
  <c r="M15" i="3" s="1"/>
  <c r="N15" i="1"/>
  <c r="N15" i="3" s="1"/>
  <c r="O15" i="1"/>
  <c r="O15" i="3" s="1"/>
  <c r="P15" i="1"/>
  <c r="P15" i="3" s="1"/>
  <c r="Q15" i="1"/>
  <c r="R15"/>
  <c r="R15" i="3" s="1"/>
  <c r="K16" i="1"/>
  <c r="K16" i="3" s="1"/>
  <c r="L16" i="1"/>
  <c r="L16" i="3" s="1"/>
  <c r="M16" i="1"/>
  <c r="M16" i="3" s="1"/>
  <c r="N16" i="1"/>
  <c r="N16" i="3" s="1"/>
  <c r="O16" i="1"/>
  <c r="O16" i="3" s="1"/>
  <c r="P16" i="1"/>
  <c r="P16" i="3" s="1"/>
  <c r="Q16" i="1"/>
  <c r="Q16" i="3" s="1"/>
  <c r="R16" i="1"/>
  <c r="R16" i="3" s="1"/>
  <c r="K17" i="1"/>
  <c r="K17" i="3" s="1"/>
  <c r="L17" i="1"/>
  <c r="L17" i="3" s="1"/>
  <c r="M17" i="1"/>
  <c r="M17" i="3" s="1"/>
  <c r="N17" i="1"/>
  <c r="N17" i="3" s="1"/>
  <c r="O17" i="1"/>
  <c r="O17" i="3" s="1"/>
  <c r="P17" i="1"/>
  <c r="P17" i="3" s="1"/>
  <c r="Q17" i="1"/>
  <c r="R17"/>
  <c r="R17" i="3" s="1"/>
  <c r="K18" i="1"/>
  <c r="K18" i="3" s="1"/>
  <c r="L18" i="1"/>
  <c r="L18" i="3" s="1"/>
  <c r="M18" i="1"/>
  <c r="M18" i="3" s="1"/>
  <c r="N18" i="1"/>
  <c r="N18" i="3" s="1"/>
  <c r="O18" i="1"/>
  <c r="P18"/>
  <c r="P18" i="3" s="1"/>
  <c r="Q18" i="1"/>
  <c r="R18"/>
  <c r="R18" i="3" s="1"/>
  <c r="K19" i="1"/>
  <c r="K19" i="3" s="1"/>
  <c r="L19" i="1"/>
  <c r="L19" i="3" s="1"/>
  <c r="M19" i="1"/>
  <c r="N19"/>
  <c r="N19" i="3" s="1"/>
  <c r="O19" i="1"/>
  <c r="O19" i="3" s="1"/>
  <c r="P19" i="1"/>
  <c r="P19" i="3" s="1"/>
  <c r="Q19" i="1"/>
  <c r="R19"/>
  <c r="K20"/>
  <c r="L20"/>
  <c r="L20" i="3" s="1"/>
  <c r="M20" i="1"/>
  <c r="N20"/>
  <c r="N20" i="3" s="1"/>
  <c r="O20" i="1"/>
  <c r="O20" i="3" s="1"/>
  <c r="P20" i="1"/>
  <c r="P20" i="3" s="1"/>
  <c r="Q20" i="1"/>
  <c r="Q20" i="3" s="1"/>
  <c r="R20" i="1"/>
  <c r="R20" i="3" s="1"/>
  <c r="K21" i="1"/>
  <c r="K21" i="3" s="1"/>
  <c r="L21" i="1"/>
  <c r="L21" i="3" s="1"/>
  <c r="M21" i="1"/>
  <c r="N21"/>
  <c r="N21" i="3" s="1"/>
  <c r="O21" i="1"/>
  <c r="O21" i="3" s="1"/>
  <c r="P21" i="1"/>
  <c r="P21" i="3" s="1"/>
  <c r="Q21" i="1"/>
  <c r="Q21" i="3" s="1"/>
  <c r="R21" i="1"/>
  <c r="R21" i="3" s="1"/>
  <c r="K22" i="1"/>
  <c r="K22" i="3" s="1"/>
  <c r="L22" i="1"/>
  <c r="L22" i="3" s="1"/>
  <c r="M22" i="1"/>
  <c r="M22" i="3" s="1"/>
  <c r="N22" i="1"/>
  <c r="N22" i="3" s="1"/>
  <c r="O22" i="1"/>
  <c r="O22" i="3" s="1"/>
  <c r="P22" i="1"/>
  <c r="P22" i="3" s="1"/>
  <c r="Q22" i="1"/>
  <c r="Q22" i="3" s="1"/>
  <c r="R22" i="1"/>
  <c r="R22" i="3" s="1"/>
  <c r="R10" i="1"/>
  <c r="R10" i="3" s="1"/>
  <c r="Q10" i="1"/>
  <c r="Q10" i="3" s="1"/>
  <c r="P10" i="1"/>
  <c r="P10" i="3" s="1"/>
  <c r="O10" i="1"/>
  <c r="O10" i="3" s="1"/>
  <c r="N10" i="1"/>
  <c r="N10" i="3" s="1"/>
  <c r="M10" i="1"/>
  <c r="M10" i="3" s="1"/>
  <c r="L10" i="1"/>
  <c r="K10"/>
  <c r="K10" i="3" s="1"/>
  <c r="D11" i="1"/>
  <c r="D11" i="3" s="1"/>
  <c r="E11" i="1"/>
  <c r="E11" i="3" s="1"/>
  <c r="F11" i="1"/>
  <c r="F11" i="3" s="1"/>
  <c r="G11" i="1"/>
  <c r="G11" i="3" s="1"/>
  <c r="H11" i="1"/>
  <c r="H11" i="3" s="1"/>
  <c r="I11" i="1"/>
  <c r="I11" i="3" s="1"/>
  <c r="D12" i="1"/>
  <c r="D12" i="3" s="1"/>
  <c r="E12" i="1"/>
  <c r="E12" i="3" s="1"/>
  <c r="F12" i="1"/>
  <c r="F12" i="3" s="1"/>
  <c r="G12" i="1"/>
  <c r="G12" i="3" s="1"/>
  <c r="H12" i="1"/>
  <c r="H12" i="3" s="1"/>
  <c r="I12" i="1"/>
  <c r="I12" i="3" s="1"/>
  <c r="D13" i="1"/>
  <c r="D13" i="3" s="1"/>
  <c r="E13" i="1"/>
  <c r="E13" i="3" s="1"/>
  <c r="F13" i="1"/>
  <c r="F13" i="3" s="1"/>
  <c r="G13" i="1"/>
  <c r="G13" i="3" s="1"/>
  <c r="H13" i="1"/>
  <c r="H13" i="3" s="1"/>
  <c r="I13" i="1"/>
  <c r="I13" i="3" s="1"/>
  <c r="D14" i="1"/>
  <c r="D14" i="3" s="1"/>
  <c r="E14" i="1"/>
  <c r="E14" i="3" s="1"/>
  <c r="F14" i="1"/>
  <c r="F14" i="3" s="1"/>
  <c r="G14" i="1"/>
  <c r="G14" i="3" s="1"/>
  <c r="H14" i="1"/>
  <c r="H14" i="3" s="1"/>
  <c r="I14" i="1"/>
  <c r="I14" i="3" s="1"/>
  <c r="D15" i="1"/>
  <c r="D15" i="3" s="1"/>
  <c r="E15" i="1"/>
  <c r="E15" i="3" s="1"/>
  <c r="F15" i="1"/>
  <c r="F15" i="3" s="1"/>
  <c r="G15" i="1"/>
  <c r="G15" i="3" s="1"/>
  <c r="H15" i="1"/>
  <c r="H15" i="3" s="1"/>
  <c r="I15" i="1"/>
  <c r="I15" i="3" s="1"/>
  <c r="D16" i="1"/>
  <c r="D16" i="3" s="1"/>
  <c r="E16" i="1"/>
  <c r="E16" i="3" s="1"/>
  <c r="F16" i="1"/>
  <c r="F16" i="3" s="1"/>
  <c r="G16" i="1"/>
  <c r="G16" i="3" s="1"/>
  <c r="H16" i="1"/>
  <c r="H16" i="3" s="1"/>
  <c r="I16" i="1"/>
  <c r="I16" i="3" s="1"/>
  <c r="D17" i="1"/>
  <c r="D17" i="3" s="1"/>
  <c r="E17" i="1"/>
  <c r="E17" i="3" s="1"/>
  <c r="F17" i="1"/>
  <c r="F17" i="3" s="1"/>
  <c r="G17" i="1"/>
  <c r="G17" i="3" s="1"/>
  <c r="H17" i="1"/>
  <c r="H17" i="3" s="1"/>
  <c r="I17" i="1"/>
  <c r="I17" i="3" s="1"/>
  <c r="D18" i="1"/>
  <c r="D18" i="3" s="1"/>
  <c r="E18" i="1"/>
  <c r="E18" i="3" s="1"/>
  <c r="F18" i="1"/>
  <c r="F18" i="3" s="1"/>
  <c r="G18" i="1"/>
  <c r="G18" i="3" s="1"/>
  <c r="H18" i="1"/>
  <c r="H18" i="3" s="1"/>
  <c r="I18" i="1"/>
  <c r="I18" i="3" s="1"/>
  <c r="D19" i="1"/>
  <c r="D19" i="3" s="1"/>
  <c r="E19" i="1"/>
  <c r="E19" i="3" s="1"/>
  <c r="F19" i="1"/>
  <c r="F19" i="3" s="1"/>
  <c r="G19" i="1"/>
  <c r="G19" i="3" s="1"/>
  <c r="H19" i="1"/>
  <c r="H19" i="3" s="1"/>
  <c r="I19" i="1"/>
  <c r="I19" i="3" s="1"/>
  <c r="D20" i="1"/>
  <c r="D20" i="3" s="1"/>
  <c r="E20" i="1"/>
  <c r="E20" i="3" s="1"/>
  <c r="F20" i="1"/>
  <c r="F20" i="3" s="1"/>
  <c r="G20" i="1"/>
  <c r="G20" i="3" s="1"/>
  <c r="H20" i="1"/>
  <c r="H20" i="3" s="1"/>
  <c r="I20" i="1"/>
  <c r="D21"/>
  <c r="D21" i="3" s="1"/>
  <c r="E21" i="1"/>
  <c r="E21" i="3" s="1"/>
  <c r="F21" i="1"/>
  <c r="F21" i="3" s="1"/>
  <c r="G21" i="1"/>
  <c r="G21" i="3" s="1"/>
  <c r="H21" i="1"/>
  <c r="H21" i="3" s="1"/>
  <c r="I21" i="1"/>
  <c r="I21" i="3" s="1"/>
  <c r="D22" i="1"/>
  <c r="D22" i="3" s="1"/>
  <c r="E22" i="1"/>
  <c r="E22" i="3" s="1"/>
  <c r="F22" i="1"/>
  <c r="F22" i="3" s="1"/>
  <c r="G22" i="1"/>
  <c r="G22" i="3" s="1"/>
  <c r="H22" i="1"/>
  <c r="H22" i="3" s="1"/>
  <c r="I22" i="1"/>
  <c r="I22" i="3" s="1"/>
  <c r="I10" i="1"/>
  <c r="I10" i="3" s="1"/>
  <c r="H10" i="1"/>
  <c r="H10" i="3" s="1"/>
  <c r="G10" i="1"/>
  <c r="G10" i="3" s="1"/>
  <c r="E10" i="1"/>
  <c r="E10" i="3" s="1"/>
  <c r="F10" i="1"/>
  <c r="F10" i="3" s="1"/>
  <c r="D10" i="1"/>
  <c r="D10" i="3" s="1"/>
  <c r="C12" i="1"/>
  <c r="C13"/>
  <c r="C13" i="3" s="1"/>
  <c r="C14" i="1"/>
  <c r="C14" i="3" s="1"/>
  <c r="C15" i="1"/>
  <c r="C15" i="3" s="1"/>
  <c r="C16" i="1"/>
  <c r="C16" i="3" s="1"/>
  <c r="C17" i="1"/>
  <c r="C17" i="3" s="1"/>
  <c r="C18" i="1"/>
  <c r="C18" i="3" s="1"/>
  <c r="C19" i="1"/>
  <c r="C19" i="3" s="1"/>
  <c r="C20" i="1"/>
  <c r="C20" i="3" s="1"/>
  <c r="C21" i="1"/>
  <c r="C21" i="3" s="1"/>
  <c r="C22" i="1"/>
  <c r="C22" i="3" s="1"/>
  <c r="C11" i="1"/>
  <c r="C11" i="3" s="1"/>
  <c r="C10" i="1"/>
  <c r="C10" i="3" s="1"/>
  <c r="B11" i="1"/>
  <c r="B11" i="3" s="1"/>
  <c r="B12" i="1"/>
  <c r="B12" i="3" s="1"/>
  <c r="B13" i="1"/>
  <c r="B13" i="3" s="1"/>
  <c r="B14" i="1"/>
  <c r="B14" i="3" s="1"/>
  <c r="B15" i="1"/>
  <c r="B15" i="3" s="1"/>
  <c r="B16" i="1"/>
  <c r="B16" i="3" s="1"/>
  <c r="B17" i="1"/>
  <c r="B17" i="3" s="1"/>
  <c r="B18" i="1"/>
  <c r="B18" i="3" s="1"/>
  <c r="B19" i="1"/>
  <c r="B19" i="3" s="1"/>
  <c r="B20" i="1"/>
  <c r="B20" i="3" s="1"/>
  <c r="B21" i="1"/>
  <c r="B21" i="3" s="1"/>
  <c r="B22" i="1"/>
  <c r="B22" i="3" s="1"/>
  <c r="B10" i="1"/>
  <c r="B10" i="3" s="1"/>
  <c r="A11" i="1"/>
  <c r="A12"/>
  <c r="A13"/>
  <c r="A14"/>
  <c r="A15"/>
  <c r="A16"/>
  <c r="A17"/>
  <c r="A18"/>
  <c r="A19"/>
  <c r="A20"/>
  <c r="A21"/>
  <c r="A22"/>
  <c r="A10"/>
  <c r="J63" i="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62"/>
  <c r="R91"/>
  <c r="O91"/>
  <c r="N91"/>
  <c r="K91"/>
  <c r="E91"/>
  <c r="I91"/>
  <c r="K28"/>
  <c r="S28" s="1"/>
  <c r="L28"/>
  <c r="M28"/>
  <c r="N28"/>
  <c r="O28"/>
  <c r="P28"/>
  <c r="Q28"/>
  <c r="R28"/>
  <c r="K29"/>
  <c r="S29" s="1"/>
  <c r="L29"/>
  <c r="M29"/>
  <c r="N29"/>
  <c r="O29"/>
  <c r="P29"/>
  <c r="Q29"/>
  <c r="R29"/>
  <c r="K30"/>
  <c r="S30" s="1"/>
  <c r="L30"/>
  <c r="M30"/>
  <c r="N30"/>
  <c r="O30"/>
  <c r="P30"/>
  <c r="Q30"/>
  <c r="R30"/>
  <c r="L31"/>
  <c r="P31"/>
  <c r="R31"/>
  <c r="K32"/>
  <c r="L32"/>
  <c r="M32"/>
  <c r="O32"/>
  <c r="P32"/>
  <c r="Q32"/>
  <c r="K33"/>
  <c r="L33"/>
  <c r="M33"/>
  <c r="O33"/>
  <c r="P33"/>
  <c r="Q33"/>
  <c r="K34"/>
  <c r="L34"/>
  <c r="M34"/>
  <c r="O34"/>
  <c r="P34"/>
  <c r="Q34"/>
  <c r="K35"/>
  <c r="L35"/>
  <c r="M35"/>
  <c r="O35"/>
  <c r="P35"/>
  <c r="Q35"/>
  <c r="L36"/>
  <c r="O36"/>
  <c r="P36"/>
  <c r="L37"/>
  <c r="M37"/>
  <c r="O37"/>
  <c r="P37"/>
  <c r="K38"/>
  <c r="L38"/>
  <c r="O38"/>
  <c r="P38"/>
  <c r="K39"/>
  <c r="L39"/>
  <c r="M39"/>
  <c r="P39"/>
  <c r="K40"/>
  <c r="L40"/>
  <c r="P40"/>
  <c r="L41"/>
  <c r="O41"/>
  <c r="P41"/>
  <c r="L42"/>
  <c r="O42"/>
  <c r="P42"/>
  <c r="L43"/>
  <c r="M43"/>
  <c r="O43"/>
  <c r="P43"/>
  <c r="L44"/>
  <c r="O44"/>
  <c r="P44"/>
  <c r="L45"/>
  <c r="M45"/>
  <c r="O45"/>
  <c r="P45"/>
  <c r="L46"/>
  <c r="O46"/>
  <c r="P46"/>
  <c r="L47"/>
  <c r="M47"/>
  <c r="P47"/>
  <c r="M27"/>
  <c r="Q27"/>
  <c r="R27"/>
  <c r="B28"/>
  <c r="C28"/>
  <c r="D28"/>
  <c r="E28"/>
  <c r="F28"/>
  <c r="G28"/>
  <c r="H28"/>
  <c r="I28"/>
  <c r="B29"/>
  <c r="C29"/>
  <c r="D29"/>
  <c r="E29"/>
  <c r="F29"/>
  <c r="G29"/>
  <c r="H29"/>
  <c r="I29"/>
  <c r="B30"/>
  <c r="C30"/>
  <c r="D30"/>
  <c r="E30"/>
  <c r="F30"/>
  <c r="G30"/>
  <c r="H30"/>
  <c r="I30"/>
  <c r="C31"/>
  <c r="H31"/>
  <c r="I31"/>
  <c r="B32"/>
  <c r="F32"/>
  <c r="H32"/>
  <c r="B33"/>
  <c r="F33"/>
  <c r="H33"/>
  <c r="B34"/>
  <c r="F34"/>
  <c r="H34"/>
  <c r="B35"/>
  <c r="F35"/>
  <c r="H35"/>
  <c r="B36"/>
  <c r="F37"/>
  <c r="B38"/>
  <c r="F38"/>
  <c r="B40"/>
  <c r="F40"/>
  <c r="F41"/>
  <c r="F42"/>
  <c r="F43"/>
  <c r="B44"/>
  <c r="F45"/>
  <c r="H45"/>
  <c r="B46"/>
  <c r="F47"/>
  <c r="K12"/>
  <c r="Q12"/>
  <c r="O13"/>
  <c r="Q13"/>
  <c r="Q14"/>
  <c r="Q15"/>
  <c r="Q17"/>
  <c r="O18"/>
  <c r="Q18"/>
  <c r="M19"/>
  <c r="Q19"/>
  <c r="R19"/>
  <c r="K20"/>
  <c r="M20"/>
  <c r="M21"/>
  <c r="L10"/>
  <c r="C12"/>
  <c r="I20"/>
  <c r="R86"/>
  <c r="Q86"/>
  <c r="P86"/>
  <c r="O86"/>
  <c r="N86"/>
  <c r="M86"/>
  <c r="L86"/>
  <c r="K86"/>
  <c r="I86"/>
  <c r="H86"/>
  <c r="G86"/>
  <c r="F86"/>
  <c r="E86"/>
  <c r="D86"/>
  <c r="C86"/>
  <c r="B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R92" i="2"/>
  <c r="Q92"/>
  <c r="P92"/>
  <c r="O92"/>
  <c r="N92"/>
  <c r="M92"/>
  <c r="L92"/>
  <c r="K92"/>
  <c r="I92"/>
  <c r="H92"/>
  <c r="G92"/>
  <c r="F92"/>
  <c r="E92"/>
  <c r="D92"/>
  <c r="C92"/>
  <c r="B92"/>
  <c r="S91"/>
  <c r="J91"/>
  <c r="S90"/>
  <c r="J90"/>
  <c r="J92" s="1"/>
  <c r="R86"/>
  <c r="Q86"/>
  <c r="P86"/>
  <c r="O86"/>
  <c r="N86"/>
  <c r="M86"/>
  <c r="L86"/>
  <c r="K86"/>
  <c r="I86"/>
  <c r="H86"/>
  <c r="G86"/>
  <c r="F86"/>
  <c r="E86"/>
  <c r="D86"/>
  <c r="C86"/>
  <c r="B86"/>
  <c r="S85"/>
  <c r="J85"/>
  <c r="S84"/>
  <c r="J84"/>
  <c r="S83"/>
  <c r="J83"/>
  <c r="S82"/>
  <c r="J82"/>
  <c r="S81"/>
  <c r="J81"/>
  <c r="S80"/>
  <c r="J80"/>
  <c r="S79"/>
  <c r="J79"/>
  <c r="S78"/>
  <c r="J78"/>
  <c r="S77"/>
  <c r="J77"/>
  <c r="S76"/>
  <c r="J76"/>
  <c r="S75"/>
  <c r="J75"/>
  <c r="S74"/>
  <c r="J74"/>
  <c r="S73"/>
  <c r="J73"/>
  <c r="S72"/>
  <c r="J72"/>
  <c r="S71"/>
  <c r="J71"/>
  <c r="S70"/>
  <c r="J70"/>
  <c r="S69"/>
  <c r="J69"/>
  <c r="S68"/>
  <c r="J68"/>
  <c r="S67"/>
  <c r="J67"/>
  <c r="S66"/>
  <c r="J66"/>
  <c r="S65"/>
  <c r="J65"/>
  <c r="S64"/>
  <c r="J64"/>
  <c r="S63"/>
  <c r="J63"/>
  <c r="S62"/>
  <c r="S86" s="1"/>
  <c r="J62"/>
  <c r="J86" s="1"/>
  <c r="R48"/>
  <c r="Q48"/>
  <c r="P48"/>
  <c r="O48"/>
  <c r="N48"/>
  <c r="M48"/>
  <c r="L48"/>
  <c r="K48"/>
  <c r="I48"/>
  <c r="H48"/>
  <c r="G48"/>
  <c r="F48"/>
  <c r="E48"/>
  <c r="D48"/>
  <c r="C48"/>
  <c r="B48"/>
  <c r="S47"/>
  <c r="J47"/>
  <c r="S46"/>
  <c r="J46"/>
  <c r="S45"/>
  <c r="J45"/>
  <c r="S44"/>
  <c r="J44"/>
  <c r="S43"/>
  <c r="J43"/>
  <c r="S42"/>
  <c r="J42"/>
  <c r="S41"/>
  <c r="J41"/>
  <c r="S40"/>
  <c r="J40"/>
  <c r="S39"/>
  <c r="J39"/>
  <c r="S38"/>
  <c r="J38"/>
  <c r="S37"/>
  <c r="J37"/>
  <c r="S36"/>
  <c r="J36"/>
  <c r="S35"/>
  <c r="J35"/>
  <c r="S34"/>
  <c r="J34"/>
  <c r="S33"/>
  <c r="J33"/>
  <c r="S32"/>
  <c r="J32"/>
  <c r="S31"/>
  <c r="J31"/>
  <c r="S30"/>
  <c r="J30"/>
  <c r="S29"/>
  <c r="J29"/>
  <c r="S28"/>
  <c r="J28"/>
  <c r="S27"/>
  <c r="S48" s="1"/>
  <c r="J27"/>
  <c r="J48" s="1"/>
  <c r="R23"/>
  <c r="Q23"/>
  <c r="P23"/>
  <c r="O23"/>
  <c r="N23"/>
  <c r="M23"/>
  <c r="L23"/>
  <c r="K23"/>
  <c r="I23"/>
  <c r="H23"/>
  <c r="G23"/>
  <c r="F23"/>
  <c r="E23"/>
  <c r="D23"/>
  <c r="C23"/>
  <c r="B23"/>
  <c r="S22"/>
  <c r="J22"/>
  <c r="S21"/>
  <c r="J21"/>
  <c r="S20"/>
  <c r="J20"/>
  <c r="S19"/>
  <c r="J19"/>
  <c r="S18"/>
  <c r="J18"/>
  <c r="S17"/>
  <c r="J17"/>
  <c r="S16"/>
  <c r="J16"/>
  <c r="S15"/>
  <c r="J15"/>
  <c r="S14"/>
  <c r="J14"/>
  <c r="S13"/>
  <c r="J13"/>
  <c r="S12"/>
  <c r="J12"/>
  <c r="S11"/>
  <c r="J11"/>
  <c r="S10"/>
  <c r="S23" s="1"/>
  <c r="J10"/>
  <c r="J23" s="1"/>
  <c r="R85" i="1"/>
  <c r="B85"/>
  <c r="F85"/>
  <c r="O27" i="3" l="1"/>
  <c r="O48" s="1"/>
  <c r="O50" s="1"/>
  <c r="B27"/>
  <c r="B48" s="1"/>
  <c r="B50" s="1"/>
  <c r="F27"/>
  <c r="F48" s="1"/>
  <c r="F50" s="1"/>
  <c r="L27"/>
  <c r="L48" s="1"/>
  <c r="L50" s="1"/>
  <c r="P27"/>
  <c r="I27"/>
  <c r="I48" s="1"/>
  <c r="I50" s="1"/>
  <c r="D27"/>
  <c r="D48" s="1"/>
  <c r="D50" s="1"/>
  <c r="H27"/>
  <c r="N27"/>
  <c r="N48" s="1"/>
  <c r="N50" s="1"/>
  <c r="K27"/>
  <c r="K48" s="1"/>
  <c r="K50" s="1"/>
  <c r="C27"/>
  <c r="G27"/>
  <c r="G48" s="1"/>
  <c r="G50" s="1"/>
  <c r="E27"/>
  <c r="M48"/>
  <c r="M50" s="1"/>
  <c r="H85" i="1"/>
  <c r="H87" s="1"/>
  <c r="P23"/>
  <c r="R23"/>
  <c r="K92" i="3"/>
  <c r="K94" s="1"/>
  <c r="S27" i="1"/>
  <c r="S41" s="1"/>
  <c r="J55"/>
  <c r="J80" s="1"/>
  <c r="F87"/>
  <c r="P85"/>
  <c r="S11"/>
  <c r="S22"/>
  <c r="L85"/>
  <c r="N23"/>
  <c r="P91" i="3"/>
  <c r="S91" s="1"/>
  <c r="J20" i="1"/>
  <c r="S15"/>
  <c r="J21"/>
  <c r="G23"/>
  <c r="Q48" i="3"/>
  <c r="Q50" s="1"/>
  <c r="J10" i="1"/>
  <c r="E23"/>
  <c r="S13"/>
  <c r="I23"/>
  <c r="B87"/>
  <c r="J30" i="3"/>
  <c r="J29"/>
  <c r="S16" i="1"/>
  <c r="J42" i="3"/>
  <c r="J33"/>
  <c r="S22"/>
  <c r="Q23"/>
  <c r="Q92"/>
  <c r="Q94" s="1"/>
  <c r="M92"/>
  <c r="M94" s="1"/>
  <c r="L23" i="1"/>
  <c r="O92" i="3"/>
  <c r="O94" s="1"/>
  <c r="J38"/>
  <c r="S14"/>
  <c r="J35"/>
  <c r="J14" i="1"/>
  <c r="C23"/>
  <c r="F23"/>
  <c r="S10" i="3"/>
  <c r="S18"/>
  <c r="M23"/>
  <c r="J40"/>
  <c r="J36"/>
  <c r="J34"/>
  <c r="J32"/>
  <c r="J28"/>
  <c r="H48"/>
  <c r="H50" s="1"/>
  <c r="K23"/>
  <c r="O23"/>
  <c r="S20"/>
  <c r="S16"/>
  <c r="S12"/>
  <c r="J41"/>
  <c r="J43"/>
  <c r="J39"/>
  <c r="J37"/>
  <c r="R23"/>
  <c r="P23"/>
  <c r="N23"/>
  <c r="L23"/>
  <c r="E48"/>
  <c r="E50" s="1"/>
  <c r="C48"/>
  <c r="Q85" i="1"/>
  <c r="O85"/>
  <c r="M85"/>
  <c r="G23" i="3"/>
  <c r="K85" i="1"/>
  <c r="S21" i="3"/>
  <c r="S19"/>
  <c r="S17"/>
  <c r="S15"/>
  <c r="S13"/>
  <c r="S11"/>
  <c r="S55" i="1"/>
  <c r="S80" s="1"/>
  <c r="R87"/>
  <c r="E23" i="3"/>
  <c r="S47"/>
  <c r="S46"/>
  <c r="S45"/>
  <c r="S44"/>
  <c r="S43"/>
  <c r="S42"/>
  <c r="S41"/>
  <c r="S40"/>
  <c r="S39"/>
  <c r="S38"/>
  <c r="S37"/>
  <c r="S36"/>
  <c r="S35"/>
  <c r="S34"/>
  <c r="S33"/>
  <c r="S32"/>
  <c r="R48"/>
  <c r="R50" s="1"/>
  <c r="P48"/>
  <c r="P50" s="1"/>
  <c r="I23"/>
  <c r="S10" i="1"/>
  <c r="S21"/>
  <c r="S20"/>
  <c r="S19"/>
  <c r="S18"/>
  <c r="S17"/>
  <c r="S14"/>
  <c r="S12"/>
  <c r="Q23"/>
  <c r="O23"/>
  <c r="O43" s="1"/>
  <c r="M23"/>
  <c r="K23"/>
  <c r="H92" i="3"/>
  <c r="H94" s="1"/>
  <c r="F92"/>
  <c r="F94" s="1"/>
  <c r="D92"/>
  <c r="D94" s="1"/>
  <c r="N92"/>
  <c r="N94" s="1"/>
  <c r="R92"/>
  <c r="R94" s="1"/>
  <c r="J91"/>
  <c r="B92"/>
  <c r="B94" s="1"/>
  <c r="L92"/>
  <c r="L94" s="1"/>
  <c r="S90"/>
  <c r="J47"/>
  <c r="J46"/>
  <c r="J45"/>
  <c r="J44"/>
  <c r="G85" i="1"/>
  <c r="D85"/>
  <c r="D87" s="1"/>
  <c r="S84"/>
  <c r="J27"/>
  <c r="J41" s="1"/>
  <c r="N85"/>
  <c r="J84"/>
  <c r="J85" s="1"/>
  <c r="B23"/>
  <c r="D23"/>
  <c r="H23"/>
  <c r="K31" i="3"/>
  <c r="S31" s="1"/>
  <c r="E92"/>
  <c r="E94" s="1"/>
  <c r="I92"/>
  <c r="I94" s="1"/>
  <c r="G92"/>
  <c r="G94" s="1"/>
  <c r="C92"/>
  <c r="C94" s="1"/>
  <c r="J90"/>
  <c r="I85" i="1"/>
  <c r="E85"/>
  <c r="C85"/>
  <c r="J22"/>
  <c r="J19"/>
  <c r="J18"/>
  <c r="J17"/>
  <c r="J16"/>
  <c r="J15"/>
  <c r="J13"/>
  <c r="J12"/>
  <c r="J11"/>
  <c r="J31" i="3"/>
  <c r="H23"/>
  <c r="F23"/>
  <c r="J10"/>
  <c r="D23"/>
  <c r="J22"/>
  <c r="J21"/>
  <c r="J20"/>
  <c r="J19"/>
  <c r="J18"/>
  <c r="J17"/>
  <c r="J16"/>
  <c r="J15"/>
  <c r="J14"/>
  <c r="J13"/>
  <c r="J12"/>
  <c r="C23"/>
  <c r="B23"/>
  <c r="S86"/>
  <c r="J11"/>
  <c r="C50" i="2"/>
  <c r="E50"/>
  <c r="G50"/>
  <c r="I50"/>
  <c r="L50"/>
  <c r="N50"/>
  <c r="P50"/>
  <c r="R50"/>
  <c r="B50"/>
  <c r="D50"/>
  <c r="F50"/>
  <c r="H50"/>
  <c r="K50"/>
  <c r="M50"/>
  <c r="O50"/>
  <c r="Q50"/>
  <c r="C94"/>
  <c r="E94"/>
  <c r="E96" s="1"/>
  <c r="G94"/>
  <c r="I94"/>
  <c r="I96" s="1"/>
  <c r="L94"/>
  <c r="N94"/>
  <c r="N96" s="1"/>
  <c r="P94"/>
  <c r="R94"/>
  <c r="R96" s="1"/>
  <c r="B94"/>
  <c r="D94"/>
  <c r="D96" s="1"/>
  <c r="F94"/>
  <c r="H94"/>
  <c r="H96" s="1"/>
  <c r="K94"/>
  <c r="M94"/>
  <c r="M96" s="1"/>
  <c r="O94"/>
  <c r="Q94"/>
  <c r="Q96" s="1"/>
  <c r="S50"/>
  <c r="C96"/>
  <c r="G96"/>
  <c r="L96"/>
  <c r="P96"/>
  <c r="J50"/>
  <c r="J94"/>
  <c r="B96"/>
  <c r="F96"/>
  <c r="K96"/>
  <c r="O96"/>
  <c r="S92"/>
  <c r="S94" s="1"/>
  <c r="S96" s="1"/>
  <c r="S27" i="3" l="1"/>
  <c r="S48" s="1"/>
  <c r="S50" s="1"/>
  <c r="K43" i="1"/>
  <c r="J27" i="3"/>
  <c r="J48" s="1"/>
  <c r="P92"/>
  <c r="P94" s="1"/>
  <c r="P96" s="1"/>
  <c r="P43" i="1"/>
  <c r="L43"/>
  <c r="R43"/>
  <c r="R89" s="1"/>
  <c r="N43"/>
  <c r="P87"/>
  <c r="G43"/>
  <c r="L87"/>
  <c r="M43"/>
  <c r="D43"/>
  <c r="D89" s="1"/>
  <c r="H43"/>
  <c r="H89" s="1"/>
  <c r="Q43"/>
  <c r="E43"/>
  <c r="O87"/>
  <c r="O89" s="1"/>
  <c r="I43"/>
  <c r="C50" i="3"/>
  <c r="C96" s="1"/>
  <c r="E87" i="1"/>
  <c r="E89" s="1"/>
  <c r="C43"/>
  <c r="M87"/>
  <c r="Q87"/>
  <c r="F43"/>
  <c r="F89" s="1"/>
  <c r="I87"/>
  <c r="B43"/>
  <c r="J23"/>
  <c r="J92" i="3"/>
  <c r="J94" s="1"/>
  <c r="G87" i="1"/>
  <c r="S23"/>
  <c r="S23" i="3"/>
  <c r="C87" i="1"/>
  <c r="S85"/>
  <c r="J87"/>
  <c r="K87"/>
  <c r="N87"/>
  <c r="R96" i="3"/>
  <c r="N96"/>
  <c r="O96"/>
  <c r="L96"/>
  <c r="I96"/>
  <c r="E96"/>
  <c r="F96"/>
  <c r="H96"/>
  <c r="G96"/>
  <c r="J23"/>
  <c r="D96"/>
  <c r="B96"/>
  <c r="K96"/>
  <c r="Q96"/>
  <c r="M96"/>
  <c r="J96" i="2"/>
  <c r="K89" i="1" l="1"/>
  <c r="P89"/>
  <c r="S92" i="3"/>
  <c r="S94" s="1"/>
  <c r="S96" s="1"/>
  <c r="L89" i="1"/>
  <c r="N89"/>
  <c r="G89"/>
  <c r="I89"/>
  <c r="M89"/>
  <c r="Q89"/>
  <c r="C89"/>
  <c r="J50" i="3"/>
  <c r="J43" i="1"/>
  <c r="J89" s="1"/>
  <c r="S43"/>
  <c r="S87"/>
  <c r="J96" i="3"/>
  <c r="S89" i="1" l="1"/>
</calcChain>
</file>

<file path=xl/sharedStrings.xml><?xml version="1.0" encoding="utf-8"?>
<sst xmlns="http://schemas.openxmlformats.org/spreadsheetml/2006/main" count="1775" uniqueCount="156">
  <si>
    <t>FULL-TIME</t>
  </si>
  <si>
    <t>TOTAL</t>
  </si>
  <si>
    <t>LT</t>
  </si>
  <si>
    <t>18-</t>
  </si>
  <si>
    <t>20-</t>
  </si>
  <si>
    <t>22-</t>
  </si>
  <si>
    <t>25-</t>
  </si>
  <si>
    <t>30-</t>
  </si>
  <si>
    <t>GT</t>
  </si>
  <si>
    <t>UN-</t>
  </si>
  <si>
    <t>18</t>
  </si>
  <si>
    <t>19</t>
  </si>
  <si>
    <t>21</t>
  </si>
  <si>
    <t>24</t>
  </si>
  <si>
    <t>29</t>
  </si>
  <si>
    <t>34</t>
  </si>
  <si>
    <t>KNOWN</t>
  </si>
  <si>
    <t>PUBLIC BACCALAURATE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</si>
  <si>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</si>
  <si>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</si>
  <si>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</si>
  <si>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</si>
  <si>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</si>
  <si>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</si>
  <si>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</si>
  <si>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</si>
  <si>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</si>
  <si>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</si>
  <si>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</si>
  <si>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</si>
  <si>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</si>
  <si>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</si>
  <si>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</si>
  <si>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</si>
  <si>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 - BLUE RIVER</t>
  </si>
  <si>
    <t>METRO CC - LONGVIEW</t>
  </si>
  <si>
    <t>METRO CC - MAPLE WOODS</t>
  </si>
  <si>
    <t>METRO CC - PENN VALLEY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</si>
  <si>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</si>
  <si>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</si>
  <si>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</si>
  <si>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</si>
  <si>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</si>
  <si>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</si>
  <si>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</si>
  <si>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</si>
  <si>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</si>
  <si>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</si>
  <si>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</si>
  <si>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EF, Fall Enrollment</t>
  </si>
  <si>
    <t>PRIVATE NOT-FOR-PROFIT (INDEPENDENT) BACCALAURATE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</si>
  <si>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</si>
  <si>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</si>
  <si>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</si>
  <si>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</si>
  <si>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</si>
  <si>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</si>
  <si>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</si>
  <si>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</si>
  <si>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</si>
  <si>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</si>
  <si>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</si>
  <si>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</si>
  <si>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</si>
  <si>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</si>
  <si>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</si>
  <si>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</si>
  <si>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</si>
  <si>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</si>
  <si>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</si>
  <si>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</si>
  <si>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</si>
  <si>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</si>
  <si>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</si>
  <si>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</si>
  <si>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</si>
  <si>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 xml:space="preserve">NOTE:  Total enrollment counts may differ from those on other tables due to the fact that a different cohort of students was counted.  </t>
  </si>
  <si>
    <t>METRO - BUS. AND TECH.</t>
  </si>
  <si>
    <t>TABLE 51</t>
  </si>
  <si>
    <t>TABLE 52</t>
  </si>
  <si>
    <t>MISSOURI STATE</t>
  </si>
  <si>
    <t>MSU - WEST PLAINS</t>
  </si>
  <si>
    <t>WEBSTER</t>
  </si>
  <si>
    <t>WESTMINSTER</t>
  </si>
  <si>
    <t>WILLIAM JEWELL</t>
  </si>
  <si>
    <t>UCM</t>
  </si>
  <si>
    <t>CENTRAL METHODIST-CLAS</t>
  </si>
  <si>
    <t>CENTRAL METHODIST-GR/EXT</t>
  </si>
  <si>
    <t>ST. LOUIS CC - WILDWOOD</t>
  </si>
  <si>
    <t>MISSOURI UNIV. OF SCI. &amp; TECH.</t>
  </si>
  <si>
    <t>*Reporting by Age was optional in Fall 2008</t>
  </si>
  <si>
    <t>FULL-TIME AND TOTAL HEADCOUNT ENROLLMENT OF UNDERGRADUATE STUDENTS ENROLLED AT PRIVATE NOT-FOR-PROFIT (INDEPENDENT) INSTITUTIONS, BY AGE, FALL 2008*</t>
  </si>
  <si>
    <t>FULL-TIME AND TOTAL HEADCOUNT ENROLLMENT OF UNDERGRADUATE STUDENTS ENROLLED AT PUBLIC INSTITUTIONS, BY AGE, FALL 2008*</t>
  </si>
  <si>
    <t>FULL-TIME AND TOTAL HEADCOUNT ENROLLMENT OF UNDERGRADUATE STUDENTS ENROLLED AT PUBLIC INSTITUTIONS, BY AGE, FALL 2009</t>
  </si>
  <si>
    <t>FULL-TIME AND TOTAL HEADCOUNT ENROLLMENT OF UNDERGRADUATE STUDENTS ENROLLED AT PRIVATE NOT-FOR-PROFIT (INDEPENDENT) INSTITUTIONS, BY AGE, FALL 2009*</t>
  </si>
  <si>
    <t>Instnm</t>
  </si>
  <si>
    <t>shsector</t>
  </si>
  <si>
    <t>AgeCat</t>
  </si>
  <si>
    <t>efage05_Sum</t>
  </si>
  <si>
    <t>efage09_Sum</t>
  </si>
  <si>
    <t>I2</t>
  </si>
  <si>
    <t>18-19</t>
  </si>
  <si>
    <t>20-21</t>
  </si>
  <si>
    <t>22-24</t>
  </si>
  <si>
    <t>GT 34</t>
  </si>
  <si>
    <t>Under 18</t>
  </si>
  <si>
    <t>25-29</t>
  </si>
  <si>
    <t>30-34</t>
  </si>
  <si>
    <t>Unknown</t>
  </si>
  <si>
    <t>I4</t>
  </si>
  <si>
    <t>CULVER</t>
  </si>
  <si>
    <t>HLG</t>
  </si>
  <si>
    <t>MO BAP</t>
  </si>
  <si>
    <t>SLU</t>
  </si>
  <si>
    <t>WM WOODS</t>
  </si>
  <si>
    <t>P2</t>
  </si>
  <si>
    <t>MCCKC B&amp;T</t>
  </si>
  <si>
    <t>MCCKC BR</t>
  </si>
  <si>
    <t>MCCKC LV</t>
  </si>
  <si>
    <t>MCCKC MW</t>
  </si>
  <si>
    <t>MCCKC PV</t>
  </si>
  <si>
    <t>MINERAL</t>
  </si>
  <si>
    <t>MO STATE WP</t>
  </si>
  <si>
    <t>NCMO</t>
  </si>
  <si>
    <t>OTC</t>
  </si>
  <si>
    <t>ST CHARLES</t>
  </si>
  <si>
    <t>STLCC FP</t>
  </si>
  <si>
    <t>HSSU</t>
  </si>
  <si>
    <t>P4</t>
  </si>
  <si>
    <t>MO S&amp;T</t>
  </si>
  <si>
    <t>MO STATE</t>
  </si>
  <si>
    <t>MSSU</t>
  </si>
  <si>
    <t>MWSU</t>
  </si>
  <si>
    <t>NWMSU</t>
  </si>
  <si>
    <t>SEMO</t>
  </si>
  <si>
    <t>UCMO</t>
  </si>
  <si>
    <t>Row Labels</t>
  </si>
  <si>
    <t>Grand Total</t>
  </si>
  <si>
    <t>Column Labels</t>
  </si>
  <si>
    <t>Sum of efage05_Sum</t>
  </si>
  <si>
    <t>Total Sum of efage05_Sum</t>
  </si>
  <si>
    <t>Total Sum of efage09_Sum</t>
  </si>
  <si>
    <t>Sum of efage09_Sum</t>
  </si>
  <si>
    <t>CMU CLAS</t>
  </si>
  <si>
    <t>CMU GR/EXT</t>
  </si>
  <si>
    <t>COFO</t>
  </si>
  <si>
    <t>EVANGLE</t>
  </si>
  <si>
    <t>SBU</t>
  </si>
  <si>
    <t>WM JEWELL</t>
  </si>
  <si>
    <t>N/A indicates that data are not available. Age is collected on an optional basis in even-numbered years</t>
  </si>
  <si>
    <t>FULL-TIME AND TOTAL HEADCOUNT ENROLLMENT OF UNDERGRADUATE STUDENTS ENROLLED AT PUBLIC INSTITUTIONS, BY AGE, FALL 2011</t>
  </si>
  <si>
    <t>FULL-TIME AND TOTAL HEADCOUNT ENROLLMENT OF UNDERGRADUATE STUDENTS ENROLLED AT PRIVATE NOT-FOR-PROFIT (INDEPENDENT) INSTITUTIONS, BY AGE, FALL 2011</t>
  </si>
  <si>
    <t>FONTBOONE</t>
  </si>
  <si>
    <t>MO VAL</t>
  </si>
  <si>
    <t>WUSTL</t>
  </si>
  <si>
    <t>MCC KC</t>
  </si>
</sst>
</file>

<file path=xl/styles.xml><?xml version="1.0" encoding="utf-8"?>
<styleSheet xmlns="http://schemas.openxmlformats.org/spreadsheetml/2006/main">
  <fonts count="6">
    <font>
      <sz val="7"/>
      <name val="Times New Roman"/>
    </font>
    <font>
      <sz val="8"/>
      <name val="Times New Roman"/>
      <family val="1"/>
    </font>
    <font>
      <i/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2" fontId="0" fillId="0" borderId="0"/>
  </cellStyleXfs>
  <cellXfs count="63">
    <xf numFmtId="2" fontId="0" fillId="0" borderId="0" xfId="0" applyNumberFormat="1" applyFont="1" applyAlignment="1" applyProtection="1">
      <protection locked="0"/>
    </xf>
    <xf numFmtId="2" fontId="1" fillId="0" borderId="1" xfId="0" applyFont="1" applyBorder="1" applyAlignment="1"/>
    <xf numFmtId="3" fontId="1" fillId="0" borderId="0" xfId="0" applyNumberFormat="1" applyFont="1" applyAlignment="1"/>
    <xf numFmtId="3" fontId="1" fillId="0" borderId="1" xfId="0" applyNumberFormat="1" applyFont="1" applyBorder="1" applyAlignment="1"/>
    <xf numFmtId="3" fontId="1" fillId="0" borderId="2" xfId="0" applyNumberFormat="1" applyFont="1" applyBorder="1" applyAlignment="1">
      <alignment horizontal="centerContinuous"/>
    </xf>
    <xf numFmtId="3" fontId="2" fillId="0" borderId="2" xfId="0" applyNumberFormat="1" applyFont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2" fontId="1" fillId="0" borderId="0" xfId="0" applyFont="1" applyAlignment="1"/>
    <xf numFmtId="2" fontId="1" fillId="0" borderId="0" xfId="0" applyNumberFormat="1" applyFont="1" applyAlignment="1"/>
    <xf numFmtId="2" fontId="2" fillId="0" borderId="0" xfId="0" applyFont="1" applyAlignment="1"/>
    <xf numFmtId="2" fontId="1" fillId="0" borderId="2" xfId="0" applyFont="1" applyBorder="1" applyAlignment="1"/>
    <xf numFmtId="2" fontId="1" fillId="0" borderId="2" xfId="0" applyNumberFormat="1" applyFont="1" applyBorder="1" applyAlignment="1">
      <alignment horizontal="centerContinuous"/>
    </xf>
    <xf numFmtId="2" fontId="1" fillId="0" borderId="3" xfId="0" applyNumberFormat="1" applyFont="1" applyBorder="1" applyAlignment="1">
      <alignment horizontal="centerContinuous"/>
    </xf>
    <xf numFmtId="2" fontId="2" fillId="0" borderId="2" xfId="0" applyNumberFormat="1" applyFont="1" applyBorder="1" applyAlignment="1">
      <alignment horizontal="centerContinuous"/>
    </xf>
    <xf numFmtId="2" fontId="1" fillId="0" borderId="0" xfId="0" applyFont="1" applyAlignment="1">
      <alignment horizontal="center"/>
    </xf>
    <xf numFmtId="2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4" xfId="0" applyFont="1" applyBorder="1" applyAlignment="1"/>
    <xf numFmtId="2" fontId="1" fillId="0" borderId="5" xfId="0" applyFont="1" applyBorder="1" applyAlignment="1"/>
    <xf numFmtId="2" fontId="2" fillId="0" borderId="4" xfId="0" applyFont="1" applyBorder="1" applyAlignment="1"/>
    <xf numFmtId="3" fontId="1" fillId="0" borderId="4" xfId="0" applyNumberFormat="1" applyFont="1" applyBorder="1" applyAlignment="1"/>
    <xf numFmtId="3" fontId="1" fillId="0" borderId="0" xfId="0" applyNumberFormat="1" applyFont="1" applyAlignment="1">
      <alignment horizontal="right"/>
    </xf>
    <xf numFmtId="2" fontId="1" fillId="0" borderId="0" xfId="0" applyFont="1" applyAlignment="1">
      <alignment horizontal="left" wrapText="1"/>
    </xf>
    <xf numFmtId="2" fontId="1" fillId="0" borderId="0" xfId="0" applyNumberFormat="1" applyFont="1" applyAlignment="1" applyProtection="1">
      <protection locked="0"/>
    </xf>
    <xf numFmtId="3" fontId="1" fillId="0" borderId="0" xfId="0" applyNumberFormat="1" applyFont="1" applyBorder="1" applyAlignment="1"/>
    <xf numFmtId="2" fontId="1" fillId="0" borderId="0" xfId="0" applyFont="1" applyBorder="1" applyAlignment="1"/>
    <xf numFmtId="3" fontId="1" fillId="0" borderId="6" xfId="0" applyNumberFormat="1" applyFont="1" applyBorder="1" applyAlignment="1"/>
    <xf numFmtId="2" fontId="3" fillId="0" borderId="0" xfId="0" applyFont="1" applyAlignment="1">
      <alignment horizontal="left" wrapText="1"/>
    </xf>
    <xf numFmtId="1" fontId="1" fillId="0" borderId="0" xfId="0" applyNumberFormat="1" applyFont="1" applyAlignment="1"/>
    <xf numFmtId="2" fontId="1" fillId="0" borderId="0" xfId="0" applyFont="1" applyFill="1" applyAlignment="1"/>
    <xf numFmtId="0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/>
    <xf numFmtId="0" fontId="1" fillId="0" borderId="0" xfId="0" applyNumberFormat="1" applyFont="1" applyFill="1" applyBorder="1"/>
    <xf numFmtId="3" fontId="1" fillId="0" borderId="6" xfId="0" applyNumberFormat="1" applyFont="1" applyFill="1" applyBorder="1" applyAlignment="1"/>
    <xf numFmtId="3" fontId="1" fillId="0" borderId="0" xfId="0" applyNumberFormat="1" applyFont="1" applyFill="1" applyAlignment="1"/>
    <xf numFmtId="0" fontId="1" fillId="0" borderId="0" xfId="0" applyNumberFormat="1" applyFont="1" applyFill="1"/>
    <xf numFmtId="2" fontId="1" fillId="0" borderId="7" xfId="0" applyFont="1" applyFill="1" applyBorder="1" applyAlignment="1"/>
    <xf numFmtId="3" fontId="1" fillId="0" borderId="7" xfId="0" applyNumberFormat="1" applyFont="1" applyFill="1" applyBorder="1" applyAlignment="1"/>
    <xf numFmtId="2" fontId="1" fillId="0" borderId="0" xfId="0" applyFont="1" applyFill="1" applyAlignment="1">
      <alignment horizontal="left" wrapText="1"/>
    </xf>
    <xf numFmtId="3" fontId="1" fillId="0" borderId="8" xfId="0" applyNumberFormat="1" applyFont="1" applyFill="1" applyBorder="1" applyAlignment="1"/>
    <xf numFmtId="2" fontId="4" fillId="0" borderId="0" xfId="0" applyFont="1" applyAlignment="1"/>
    <xf numFmtId="0" fontId="0" fillId="0" borderId="0" xfId="0" applyNumberFormat="1" applyAlignment="1">
      <alignment horizontal="left" indent="1"/>
    </xf>
    <xf numFmtId="0" fontId="5" fillId="0" borderId="0" xfId="0" applyNumberFormat="1" applyFon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 indent="1"/>
      <protection locked="0"/>
    </xf>
    <xf numFmtId="1" fontId="1" fillId="0" borderId="0" xfId="0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2" fontId="1" fillId="0" borderId="9" xfId="0" applyFont="1" applyBorder="1" applyAlignment="1"/>
    <xf numFmtId="3" fontId="1" fillId="0" borderId="9" xfId="0" applyNumberFormat="1" applyFont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 applyAlignment="1"/>
    <xf numFmtId="3" fontId="1" fillId="0" borderId="9" xfId="0" applyNumberFormat="1" applyFont="1" applyFill="1" applyBorder="1" applyAlignment="1"/>
    <xf numFmtId="3" fontId="1" fillId="0" borderId="11" xfId="0" applyNumberFormat="1" applyFont="1" applyBorder="1" applyAlignment="1"/>
    <xf numFmtId="3" fontId="1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1.646514814813" createdVersion="3" refreshedVersion="3" minRefreshableVersion="3" recordCount="395">
  <cacheSource type="worksheet">
    <worksheetSource ref="A1:E396" sheet="data"/>
  </cacheSource>
  <cacheFields count="5">
    <cacheField name="Instnm" numFmtId="0">
      <sharedItems count="58">
        <s v="WENTWORTH"/>
        <s v="AVILA"/>
        <s v="CMU CLAS"/>
        <s v="CMU GR/EXT"/>
        <s v="COFO"/>
        <s v="COLUMBIA"/>
        <s v="COTTEY"/>
        <s v="CULVER"/>
        <s v="DRURY"/>
        <s v="EVANGLE"/>
        <s v="FONTBOONE"/>
        <s v="HLG"/>
        <s v="LINDENWOOD"/>
        <s v="MARYVILLE"/>
        <s v="MO BAP"/>
        <s v="MO VAL"/>
        <s v="PARK"/>
        <s v="ROCKHURST"/>
        <s v="SBU"/>
        <s v="SLU"/>
        <s v="STEPHENS"/>
        <s v="WEBSTER"/>
        <s v="WESTMINSTER"/>
        <s v="WM JEWELL"/>
        <s v="WM WOODS"/>
        <s v="WUSTL"/>
        <s v="CROWDER"/>
        <s v="EAST CENTRAL"/>
        <s v="JEFFERSON"/>
        <s v="LINN STATE"/>
        <s v="MCC KC"/>
        <s v="MINERAL"/>
        <s v="MO STATE WP"/>
        <s v="MOBERLY"/>
        <s v="NCMO"/>
        <s v="OTC"/>
        <s v="ST CHARLES"/>
        <s v="STATE FAIR"/>
        <s v="STLCC FP"/>
        <s v="THREE RIVERS"/>
        <s v="HSSU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  <s v="MCCKC LV" u="1"/>
        <s v="MCCKC B&amp;T" u="1"/>
        <s v="MCCKC BR" u="1"/>
        <s v="MCCKC PV" u="1"/>
        <s v="MCCKC MW" u="1"/>
      </sharedItems>
    </cacheField>
    <cacheField name="shsector" numFmtId="0">
      <sharedItems count="4">
        <s v="I2"/>
        <s v="I4"/>
        <s v="P2"/>
        <s v="P4"/>
      </sharedItems>
    </cacheField>
    <cacheField name="AgeCat" numFmtId="0">
      <sharedItems count="8">
        <s v="18-19"/>
        <s v="20-21"/>
        <s v="22-24"/>
        <s v="25-29"/>
        <s v="30-34"/>
        <s v="GT 34"/>
        <s v="Under 18"/>
        <s v="Unknown"/>
      </sharedItems>
    </cacheField>
    <cacheField name="efage05_Sum" numFmtId="0">
      <sharedItems containsSemiMixedTypes="0" containsString="0" containsNumber="1" containsInteger="1" minValue="0" maxValue="10460"/>
    </cacheField>
    <cacheField name="efage09_Sum" numFmtId="0">
      <sharedItems containsSemiMixedTypes="0" containsString="0" containsNumber="1" containsInteger="1" minValue="1" maxValue="1065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5">
  <r>
    <x v="0"/>
    <x v="0"/>
    <x v="0"/>
    <n v="140"/>
    <n v="364"/>
  </r>
  <r>
    <x v="0"/>
    <x v="0"/>
    <x v="1"/>
    <n v="69"/>
    <n v="88"/>
  </r>
  <r>
    <x v="0"/>
    <x v="0"/>
    <x v="2"/>
    <n v="30"/>
    <n v="48"/>
  </r>
  <r>
    <x v="0"/>
    <x v="0"/>
    <x v="3"/>
    <n v="15"/>
    <n v="31"/>
  </r>
  <r>
    <x v="0"/>
    <x v="0"/>
    <x v="4"/>
    <n v="19"/>
    <n v="32"/>
  </r>
  <r>
    <x v="0"/>
    <x v="0"/>
    <x v="5"/>
    <n v="28"/>
    <n v="53"/>
  </r>
  <r>
    <x v="0"/>
    <x v="0"/>
    <x v="6"/>
    <n v="13"/>
    <n v="307"/>
  </r>
  <r>
    <x v="0"/>
    <x v="0"/>
    <x v="7"/>
    <n v="2"/>
    <n v="2"/>
  </r>
  <r>
    <x v="1"/>
    <x v="1"/>
    <x v="0"/>
    <n v="253"/>
    <n v="254"/>
  </r>
  <r>
    <x v="1"/>
    <x v="1"/>
    <x v="1"/>
    <n v="292"/>
    <n v="299"/>
  </r>
  <r>
    <x v="1"/>
    <x v="1"/>
    <x v="2"/>
    <n v="128"/>
    <n v="163"/>
  </r>
  <r>
    <x v="1"/>
    <x v="1"/>
    <x v="3"/>
    <n v="95"/>
    <n v="134"/>
  </r>
  <r>
    <x v="1"/>
    <x v="1"/>
    <x v="4"/>
    <n v="47"/>
    <n v="84"/>
  </r>
  <r>
    <x v="1"/>
    <x v="1"/>
    <x v="5"/>
    <n v="57"/>
    <n v="168"/>
  </r>
  <r>
    <x v="1"/>
    <x v="1"/>
    <x v="6"/>
    <n v="116"/>
    <n v="117"/>
  </r>
  <r>
    <x v="2"/>
    <x v="1"/>
    <x v="0"/>
    <n v="445"/>
    <n v="447"/>
  </r>
  <r>
    <x v="2"/>
    <x v="1"/>
    <x v="1"/>
    <n v="408"/>
    <n v="422"/>
  </r>
  <r>
    <x v="2"/>
    <x v="1"/>
    <x v="2"/>
    <n v="153"/>
    <n v="169"/>
  </r>
  <r>
    <x v="2"/>
    <x v="1"/>
    <x v="3"/>
    <n v="38"/>
    <n v="50"/>
  </r>
  <r>
    <x v="2"/>
    <x v="1"/>
    <x v="4"/>
    <n v="8"/>
    <n v="13"/>
  </r>
  <r>
    <x v="2"/>
    <x v="1"/>
    <x v="5"/>
    <n v="11"/>
    <n v="25"/>
  </r>
  <r>
    <x v="2"/>
    <x v="1"/>
    <x v="6"/>
    <n v="4"/>
    <n v="6"/>
  </r>
  <r>
    <x v="2"/>
    <x v="1"/>
    <x v="7"/>
    <n v="36"/>
    <n v="40"/>
  </r>
  <r>
    <x v="3"/>
    <x v="1"/>
    <x v="0"/>
    <n v="1"/>
    <n v="841"/>
  </r>
  <r>
    <x v="3"/>
    <x v="1"/>
    <x v="1"/>
    <n v="85"/>
    <n v="310"/>
  </r>
  <r>
    <x v="3"/>
    <x v="1"/>
    <x v="2"/>
    <n v="133"/>
    <n v="231"/>
  </r>
  <r>
    <x v="3"/>
    <x v="1"/>
    <x v="3"/>
    <n v="131"/>
    <n v="195"/>
  </r>
  <r>
    <x v="3"/>
    <x v="1"/>
    <x v="4"/>
    <n v="113"/>
    <n v="168"/>
  </r>
  <r>
    <x v="3"/>
    <x v="1"/>
    <x v="5"/>
    <n v="278"/>
    <n v="411"/>
  </r>
  <r>
    <x v="3"/>
    <x v="1"/>
    <x v="6"/>
    <n v="0"/>
    <n v="1449"/>
  </r>
  <r>
    <x v="3"/>
    <x v="1"/>
    <x v="7"/>
    <n v="47"/>
    <n v="196"/>
  </r>
  <r>
    <x v="4"/>
    <x v="1"/>
    <x v="0"/>
    <n v="460"/>
    <n v="463"/>
  </r>
  <r>
    <x v="4"/>
    <x v="1"/>
    <x v="1"/>
    <n v="614"/>
    <n v="615"/>
  </r>
  <r>
    <x v="4"/>
    <x v="1"/>
    <x v="2"/>
    <n v="256"/>
    <n v="261"/>
  </r>
  <r>
    <x v="4"/>
    <x v="1"/>
    <x v="3"/>
    <n v="18"/>
    <n v="20"/>
  </r>
  <r>
    <x v="4"/>
    <x v="1"/>
    <x v="4"/>
    <n v="2"/>
    <n v="3"/>
  </r>
  <r>
    <x v="4"/>
    <x v="1"/>
    <x v="5"/>
    <n v="6"/>
    <n v="11"/>
  </r>
  <r>
    <x v="4"/>
    <x v="1"/>
    <x v="6"/>
    <n v="3"/>
    <n v="4"/>
  </r>
  <r>
    <x v="5"/>
    <x v="1"/>
    <x v="0"/>
    <n v="401"/>
    <n v="539"/>
  </r>
  <r>
    <x v="5"/>
    <x v="1"/>
    <x v="1"/>
    <n v="857"/>
    <n v="1216"/>
  </r>
  <r>
    <x v="5"/>
    <x v="1"/>
    <x v="2"/>
    <n v="1430"/>
    <n v="2179"/>
  </r>
  <r>
    <x v="5"/>
    <x v="1"/>
    <x v="3"/>
    <n v="2409"/>
    <n v="3762"/>
  </r>
  <r>
    <x v="5"/>
    <x v="1"/>
    <x v="4"/>
    <n v="1995"/>
    <n v="3232"/>
  </r>
  <r>
    <x v="5"/>
    <x v="1"/>
    <x v="5"/>
    <n v="3467"/>
    <n v="6285"/>
  </r>
  <r>
    <x v="5"/>
    <x v="1"/>
    <x v="6"/>
    <n v="11"/>
    <n v="16"/>
  </r>
  <r>
    <x v="6"/>
    <x v="1"/>
    <x v="0"/>
    <n v="221"/>
    <n v="221"/>
  </r>
  <r>
    <x v="6"/>
    <x v="1"/>
    <x v="1"/>
    <n v="82"/>
    <n v="82"/>
  </r>
  <r>
    <x v="6"/>
    <x v="1"/>
    <x v="2"/>
    <n v="12"/>
    <n v="12"/>
  </r>
  <r>
    <x v="6"/>
    <x v="1"/>
    <x v="3"/>
    <n v="1"/>
    <n v="1"/>
  </r>
  <r>
    <x v="6"/>
    <x v="1"/>
    <x v="5"/>
    <n v="1"/>
    <n v="4"/>
  </r>
  <r>
    <x v="6"/>
    <x v="1"/>
    <x v="6"/>
    <n v="2"/>
    <n v="3"/>
  </r>
  <r>
    <x v="7"/>
    <x v="1"/>
    <x v="0"/>
    <n v="281"/>
    <n v="283"/>
  </r>
  <r>
    <x v="7"/>
    <x v="1"/>
    <x v="1"/>
    <n v="261"/>
    <n v="264"/>
  </r>
  <r>
    <x v="7"/>
    <x v="1"/>
    <x v="2"/>
    <n v="124"/>
    <n v="138"/>
  </r>
  <r>
    <x v="7"/>
    <x v="1"/>
    <x v="3"/>
    <n v="18"/>
    <n v="23"/>
  </r>
  <r>
    <x v="7"/>
    <x v="1"/>
    <x v="4"/>
    <n v="8"/>
    <n v="12"/>
  </r>
  <r>
    <x v="7"/>
    <x v="1"/>
    <x v="5"/>
    <n v="9"/>
    <n v="21"/>
  </r>
  <r>
    <x v="7"/>
    <x v="1"/>
    <x v="6"/>
    <n v="0"/>
    <n v="11"/>
  </r>
  <r>
    <x v="8"/>
    <x v="1"/>
    <x v="0"/>
    <n v="227"/>
    <n v="281"/>
  </r>
  <r>
    <x v="8"/>
    <x v="1"/>
    <x v="1"/>
    <n v="824"/>
    <n v="895"/>
  </r>
  <r>
    <x v="8"/>
    <x v="1"/>
    <x v="2"/>
    <n v="922"/>
    <n v="1138"/>
  </r>
  <r>
    <x v="8"/>
    <x v="1"/>
    <x v="3"/>
    <n v="460"/>
    <n v="751"/>
  </r>
  <r>
    <x v="8"/>
    <x v="1"/>
    <x v="4"/>
    <n v="353"/>
    <n v="607"/>
  </r>
  <r>
    <x v="8"/>
    <x v="1"/>
    <x v="5"/>
    <n v="594"/>
    <n v="1198"/>
  </r>
  <r>
    <x v="8"/>
    <x v="1"/>
    <x v="6"/>
    <n v="1"/>
    <n v="14"/>
  </r>
  <r>
    <x v="8"/>
    <x v="1"/>
    <x v="7"/>
    <n v="1"/>
    <n v="1"/>
  </r>
  <r>
    <x v="9"/>
    <x v="1"/>
    <x v="0"/>
    <n v="695"/>
    <n v="703"/>
  </r>
  <r>
    <x v="9"/>
    <x v="1"/>
    <x v="1"/>
    <n v="629"/>
    <n v="637"/>
  </r>
  <r>
    <x v="9"/>
    <x v="1"/>
    <x v="2"/>
    <n v="229"/>
    <n v="257"/>
  </r>
  <r>
    <x v="9"/>
    <x v="1"/>
    <x v="3"/>
    <n v="55"/>
    <n v="93"/>
  </r>
  <r>
    <x v="9"/>
    <x v="1"/>
    <x v="4"/>
    <n v="29"/>
    <n v="45"/>
  </r>
  <r>
    <x v="9"/>
    <x v="1"/>
    <x v="5"/>
    <n v="65"/>
    <n v="134"/>
  </r>
  <r>
    <x v="9"/>
    <x v="1"/>
    <x v="6"/>
    <n v="27"/>
    <n v="28"/>
  </r>
  <r>
    <x v="10"/>
    <x v="1"/>
    <x v="0"/>
    <n v="224"/>
    <n v="227"/>
  </r>
  <r>
    <x v="10"/>
    <x v="1"/>
    <x v="1"/>
    <n v="340"/>
    <n v="347"/>
  </r>
  <r>
    <x v="10"/>
    <x v="1"/>
    <x v="2"/>
    <n v="256"/>
    <n v="295"/>
  </r>
  <r>
    <x v="10"/>
    <x v="1"/>
    <x v="3"/>
    <n v="121"/>
    <n v="196"/>
  </r>
  <r>
    <x v="10"/>
    <x v="1"/>
    <x v="4"/>
    <n v="64"/>
    <n v="129"/>
  </r>
  <r>
    <x v="10"/>
    <x v="1"/>
    <x v="5"/>
    <n v="106"/>
    <n v="291"/>
  </r>
  <r>
    <x v="10"/>
    <x v="1"/>
    <x v="6"/>
    <n v="2"/>
    <n v="2"/>
  </r>
  <r>
    <x v="10"/>
    <x v="1"/>
    <x v="7"/>
    <n v="3"/>
    <n v="13"/>
  </r>
  <r>
    <x v="11"/>
    <x v="1"/>
    <x v="0"/>
    <n v="238"/>
    <n v="265"/>
  </r>
  <r>
    <x v="11"/>
    <x v="1"/>
    <x v="1"/>
    <n v="285"/>
    <n v="292"/>
  </r>
  <r>
    <x v="11"/>
    <x v="1"/>
    <x v="2"/>
    <n v="147"/>
    <n v="155"/>
  </r>
  <r>
    <x v="11"/>
    <x v="1"/>
    <x v="3"/>
    <n v="75"/>
    <n v="87"/>
  </r>
  <r>
    <x v="11"/>
    <x v="1"/>
    <x v="4"/>
    <n v="49"/>
    <n v="57"/>
  </r>
  <r>
    <x v="11"/>
    <x v="1"/>
    <x v="5"/>
    <n v="94"/>
    <n v="132"/>
  </r>
  <r>
    <x v="11"/>
    <x v="1"/>
    <x v="6"/>
    <n v="19"/>
    <n v="162"/>
  </r>
  <r>
    <x v="11"/>
    <x v="1"/>
    <x v="7"/>
    <n v="1"/>
    <n v="1"/>
  </r>
  <r>
    <x v="12"/>
    <x v="1"/>
    <x v="0"/>
    <n v="1382"/>
    <n v="1512"/>
  </r>
  <r>
    <x v="12"/>
    <x v="1"/>
    <x v="1"/>
    <n v="1931"/>
    <n v="1946"/>
  </r>
  <r>
    <x v="12"/>
    <x v="1"/>
    <x v="2"/>
    <n v="1488"/>
    <n v="1568"/>
  </r>
  <r>
    <x v="12"/>
    <x v="1"/>
    <x v="3"/>
    <n v="827"/>
    <n v="909"/>
  </r>
  <r>
    <x v="12"/>
    <x v="1"/>
    <x v="4"/>
    <n v="483"/>
    <n v="538"/>
  </r>
  <r>
    <x v="12"/>
    <x v="1"/>
    <x v="5"/>
    <n v="900"/>
    <n v="1016"/>
  </r>
  <r>
    <x v="12"/>
    <x v="1"/>
    <x v="6"/>
    <n v="12"/>
    <n v="278"/>
  </r>
  <r>
    <x v="12"/>
    <x v="1"/>
    <x v="7"/>
    <n v="8"/>
    <n v="47"/>
  </r>
  <r>
    <x v="13"/>
    <x v="1"/>
    <x v="0"/>
    <n v="581"/>
    <n v="598"/>
  </r>
  <r>
    <x v="13"/>
    <x v="1"/>
    <x v="1"/>
    <n v="682"/>
    <n v="715"/>
  </r>
  <r>
    <x v="13"/>
    <x v="1"/>
    <x v="2"/>
    <n v="298"/>
    <n v="426"/>
  </r>
  <r>
    <x v="13"/>
    <x v="1"/>
    <x v="3"/>
    <n v="93"/>
    <n v="383"/>
  </r>
  <r>
    <x v="13"/>
    <x v="1"/>
    <x v="4"/>
    <n v="38"/>
    <n v="251"/>
  </r>
  <r>
    <x v="13"/>
    <x v="1"/>
    <x v="5"/>
    <n v="40"/>
    <n v="575"/>
  </r>
  <r>
    <x v="13"/>
    <x v="1"/>
    <x v="6"/>
    <n v="8"/>
    <n v="85"/>
  </r>
  <r>
    <x v="13"/>
    <x v="1"/>
    <x v="7"/>
    <n v="1"/>
    <n v="2"/>
  </r>
  <r>
    <x v="14"/>
    <x v="1"/>
    <x v="0"/>
    <n v="153"/>
    <n v="1773"/>
  </r>
  <r>
    <x v="14"/>
    <x v="1"/>
    <x v="1"/>
    <n v="360"/>
    <n v="369"/>
  </r>
  <r>
    <x v="14"/>
    <x v="1"/>
    <x v="2"/>
    <n v="548"/>
    <n v="620"/>
  </r>
  <r>
    <x v="14"/>
    <x v="1"/>
    <x v="3"/>
    <n v="189"/>
    <n v="275"/>
  </r>
  <r>
    <x v="14"/>
    <x v="1"/>
    <x v="4"/>
    <n v="75"/>
    <n v="128"/>
  </r>
  <r>
    <x v="14"/>
    <x v="1"/>
    <x v="5"/>
    <n v="96"/>
    <n v="191"/>
  </r>
  <r>
    <x v="14"/>
    <x v="1"/>
    <x v="6"/>
    <n v="8"/>
    <n v="464"/>
  </r>
  <r>
    <x v="14"/>
    <x v="1"/>
    <x v="7"/>
    <n v="5"/>
    <n v="11"/>
  </r>
  <r>
    <x v="15"/>
    <x v="1"/>
    <x v="0"/>
    <n v="443"/>
    <n v="563"/>
  </r>
  <r>
    <x v="15"/>
    <x v="1"/>
    <x v="1"/>
    <n v="489"/>
    <n v="496"/>
  </r>
  <r>
    <x v="15"/>
    <x v="1"/>
    <x v="2"/>
    <n v="356"/>
    <n v="371"/>
  </r>
  <r>
    <x v="15"/>
    <x v="1"/>
    <x v="3"/>
    <n v="74"/>
    <n v="79"/>
  </r>
  <r>
    <x v="15"/>
    <x v="1"/>
    <x v="4"/>
    <n v="20"/>
    <n v="27"/>
  </r>
  <r>
    <x v="15"/>
    <x v="1"/>
    <x v="5"/>
    <n v="36"/>
    <n v="45"/>
  </r>
  <r>
    <x v="15"/>
    <x v="1"/>
    <x v="6"/>
    <n v="29"/>
    <n v="175"/>
  </r>
  <r>
    <x v="15"/>
    <x v="1"/>
    <x v="7"/>
    <n v="0"/>
    <n v="3"/>
  </r>
  <r>
    <x v="16"/>
    <x v="1"/>
    <x v="0"/>
    <n v="214"/>
    <n v="266"/>
  </r>
  <r>
    <x v="16"/>
    <x v="1"/>
    <x v="1"/>
    <n v="447"/>
    <n v="780"/>
  </r>
  <r>
    <x v="16"/>
    <x v="1"/>
    <x v="2"/>
    <n v="263"/>
    <n v="1309"/>
  </r>
  <r>
    <x v="16"/>
    <x v="1"/>
    <x v="3"/>
    <n v="144"/>
    <n v="2467"/>
  </r>
  <r>
    <x v="16"/>
    <x v="1"/>
    <x v="4"/>
    <n v="59"/>
    <n v="1998"/>
  </r>
  <r>
    <x v="16"/>
    <x v="1"/>
    <x v="5"/>
    <n v="58"/>
    <n v="4172"/>
  </r>
  <r>
    <x v="16"/>
    <x v="1"/>
    <x v="6"/>
    <n v="2"/>
    <n v="4"/>
  </r>
  <r>
    <x v="17"/>
    <x v="1"/>
    <x v="0"/>
    <n v="578"/>
    <n v="666"/>
  </r>
  <r>
    <x v="17"/>
    <x v="1"/>
    <x v="1"/>
    <n v="600"/>
    <n v="650"/>
  </r>
  <r>
    <x v="17"/>
    <x v="1"/>
    <x v="2"/>
    <n v="132"/>
    <n v="169"/>
  </r>
  <r>
    <x v="17"/>
    <x v="1"/>
    <x v="3"/>
    <n v="28"/>
    <n v="59"/>
  </r>
  <r>
    <x v="17"/>
    <x v="1"/>
    <x v="4"/>
    <n v="15"/>
    <n v="37"/>
  </r>
  <r>
    <x v="17"/>
    <x v="1"/>
    <x v="5"/>
    <n v="18"/>
    <n v="47"/>
  </r>
  <r>
    <x v="17"/>
    <x v="1"/>
    <x v="6"/>
    <n v="4"/>
    <n v="502"/>
  </r>
  <r>
    <x v="18"/>
    <x v="1"/>
    <x v="0"/>
    <n v="542"/>
    <n v="642"/>
  </r>
  <r>
    <x v="18"/>
    <x v="1"/>
    <x v="1"/>
    <n v="725"/>
    <n v="773"/>
  </r>
  <r>
    <x v="18"/>
    <x v="1"/>
    <x v="2"/>
    <n v="406"/>
    <n v="540"/>
  </r>
  <r>
    <x v="18"/>
    <x v="1"/>
    <x v="3"/>
    <n v="84"/>
    <n v="223"/>
  </r>
  <r>
    <x v="18"/>
    <x v="1"/>
    <x v="4"/>
    <n v="75"/>
    <n v="183"/>
  </r>
  <r>
    <x v="18"/>
    <x v="1"/>
    <x v="5"/>
    <n v="137"/>
    <n v="353"/>
  </r>
  <r>
    <x v="18"/>
    <x v="1"/>
    <x v="6"/>
    <n v="17"/>
    <n v="157"/>
  </r>
  <r>
    <x v="18"/>
    <x v="1"/>
    <x v="7"/>
    <n v="0"/>
    <n v="1"/>
  </r>
  <r>
    <x v="19"/>
    <x v="1"/>
    <x v="0"/>
    <n v="3000"/>
    <n v="3429"/>
  </r>
  <r>
    <x v="19"/>
    <x v="1"/>
    <x v="1"/>
    <n v="2861"/>
    <n v="2882"/>
  </r>
  <r>
    <x v="19"/>
    <x v="1"/>
    <x v="2"/>
    <n v="793"/>
    <n v="906"/>
  </r>
  <r>
    <x v="19"/>
    <x v="1"/>
    <x v="3"/>
    <n v="209"/>
    <n v="356"/>
  </r>
  <r>
    <x v="19"/>
    <x v="1"/>
    <x v="4"/>
    <n v="107"/>
    <n v="254"/>
  </r>
  <r>
    <x v="19"/>
    <x v="1"/>
    <x v="5"/>
    <n v="141"/>
    <n v="612"/>
  </r>
  <r>
    <x v="19"/>
    <x v="1"/>
    <x v="6"/>
    <n v="64"/>
    <n v="4092"/>
  </r>
  <r>
    <x v="20"/>
    <x v="1"/>
    <x v="0"/>
    <n v="195"/>
    <n v="198"/>
  </r>
  <r>
    <x v="20"/>
    <x v="1"/>
    <x v="1"/>
    <n v="289"/>
    <n v="305"/>
  </r>
  <r>
    <x v="20"/>
    <x v="1"/>
    <x v="2"/>
    <n v="97"/>
    <n v="105"/>
  </r>
  <r>
    <x v="20"/>
    <x v="1"/>
    <x v="3"/>
    <n v="12"/>
    <n v="28"/>
  </r>
  <r>
    <x v="20"/>
    <x v="1"/>
    <x v="4"/>
    <n v="3"/>
    <n v="25"/>
  </r>
  <r>
    <x v="20"/>
    <x v="1"/>
    <x v="5"/>
    <n v="9"/>
    <n v="119"/>
  </r>
  <r>
    <x v="20"/>
    <x v="1"/>
    <x v="6"/>
    <n v="3"/>
    <n v="3"/>
  </r>
  <r>
    <x v="21"/>
    <x v="1"/>
    <x v="0"/>
    <n v="818"/>
    <n v="840"/>
  </r>
  <r>
    <x v="21"/>
    <x v="1"/>
    <x v="1"/>
    <n v="917"/>
    <n v="985"/>
  </r>
  <r>
    <x v="21"/>
    <x v="1"/>
    <x v="2"/>
    <n v="422"/>
    <n v="580"/>
  </r>
  <r>
    <x v="21"/>
    <x v="1"/>
    <x v="3"/>
    <n v="156"/>
    <n v="368"/>
  </r>
  <r>
    <x v="21"/>
    <x v="1"/>
    <x v="4"/>
    <n v="84"/>
    <n v="259"/>
  </r>
  <r>
    <x v="21"/>
    <x v="1"/>
    <x v="5"/>
    <n v="183"/>
    <n v="629"/>
  </r>
  <r>
    <x v="21"/>
    <x v="1"/>
    <x v="6"/>
    <n v="19"/>
    <n v="24"/>
  </r>
  <r>
    <x v="21"/>
    <x v="1"/>
    <x v="7"/>
    <n v="1"/>
    <n v="1"/>
  </r>
  <r>
    <x v="22"/>
    <x v="1"/>
    <x v="0"/>
    <n v="351"/>
    <n v="352"/>
  </r>
  <r>
    <x v="22"/>
    <x v="1"/>
    <x v="1"/>
    <n v="506"/>
    <n v="508"/>
  </r>
  <r>
    <x v="22"/>
    <x v="1"/>
    <x v="2"/>
    <n v="200"/>
    <n v="203"/>
  </r>
  <r>
    <x v="22"/>
    <x v="1"/>
    <x v="3"/>
    <n v="17"/>
    <n v="20"/>
  </r>
  <r>
    <x v="22"/>
    <x v="1"/>
    <x v="4"/>
    <n v="5"/>
    <n v="7"/>
  </r>
  <r>
    <x v="22"/>
    <x v="1"/>
    <x v="5"/>
    <n v="6"/>
    <n v="9"/>
  </r>
  <r>
    <x v="22"/>
    <x v="1"/>
    <x v="6"/>
    <n v="3"/>
    <n v="3"/>
  </r>
  <r>
    <x v="22"/>
    <x v="1"/>
    <x v="7"/>
    <n v="14"/>
    <n v="14"/>
  </r>
  <r>
    <x v="23"/>
    <x v="1"/>
    <x v="0"/>
    <n v="440"/>
    <n v="446"/>
  </r>
  <r>
    <x v="23"/>
    <x v="1"/>
    <x v="1"/>
    <n v="390"/>
    <n v="392"/>
  </r>
  <r>
    <x v="23"/>
    <x v="1"/>
    <x v="2"/>
    <n v="105"/>
    <n v="113"/>
  </r>
  <r>
    <x v="23"/>
    <x v="1"/>
    <x v="3"/>
    <n v="44"/>
    <n v="50"/>
  </r>
  <r>
    <x v="23"/>
    <x v="1"/>
    <x v="4"/>
    <n v="10"/>
    <n v="15"/>
  </r>
  <r>
    <x v="23"/>
    <x v="1"/>
    <x v="5"/>
    <n v="15"/>
    <n v="25"/>
  </r>
  <r>
    <x v="23"/>
    <x v="1"/>
    <x v="6"/>
    <n v="8"/>
    <n v="19"/>
  </r>
  <r>
    <x v="24"/>
    <x v="1"/>
    <x v="0"/>
    <n v="247"/>
    <n v="249"/>
  </r>
  <r>
    <x v="24"/>
    <x v="1"/>
    <x v="1"/>
    <n v="368"/>
    <n v="374"/>
  </r>
  <r>
    <x v="24"/>
    <x v="1"/>
    <x v="2"/>
    <n v="192"/>
    <n v="214"/>
  </r>
  <r>
    <x v="24"/>
    <x v="1"/>
    <x v="3"/>
    <n v="24"/>
    <n v="52"/>
  </r>
  <r>
    <x v="24"/>
    <x v="1"/>
    <x v="4"/>
    <n v="11"/>
    <n v="34"/>
  </r>
  <r>
    <x v="24"/>
    <x v="1"/>
    <x v="5"/>
    <n v="25"/>
    <n v="103"/>
  </r>
  <r>
    <x v="24"/>
    <x v="1"/>
    <x v="6"/>
    <n v="0"/>
    <n v="1"/>
  </r>
  <r>
    <x v="24"/>
    <x v="1"/>
    <x v="7"/>
    <n v="6"/>
    <n v="19"/>
  </r>
  <r>
    <x v="25"/>
    <x v="1"/>
    <x v="0"/>
    <n v="2795"/>
    <n v="2835"/>
  </r>
  <r>
    <x v="25"/>
    <x v="1"/>
    <x v="1"/>
    <n v="2947"/>
    <n v="2979"/>
  </r>
  <r>
    <x v="25"/>
    <x v="1"/>
    <x v="2"/>
    <n v="520"/>
    <n v="598"/>
  </r>
  <r>
    <x v="25"/>
    <x v="1"/>
    <x v="3"/>
    <n v="28"/>
    <n v="194"/>
  </r>
  <r>
    <x v="25"/>
    <x v="1"/>
    <x v="4"/>
    <n v="5"/>
    <n v="142"/>
  </r>
  <r>
    <x v="25"/>
    <x v="1"/>
    <x v="5"/>
    <n v="6"/>
    <n v="411"/>
  </r>
  <r>
    <x v="25"/>
    <x v="1"/>
    <x v="6"/>
    <n v="71"/>
    <n v="80"/>
  </r>
  <r>
    <x v="26"/>
    <x v="2"/>
    <x v="0"/>
    <n v="882"/>
    <n v="1440"/>
  </r>
  <r>
    <x v="26"/>
    <x v="2"/>
    <x v="1"/>
    <n v="652"/>
    <n v="932"/>
  </r>
  <r>
    <x v="26"/>
    <x v="2"/>
    <x v="2"/>
    <n v="227"/>
    <n v="524"/>
  </r>
  <r>
    <x v="26"/>
    <x v="2"/>
    <x v="3"/>
    <n v="222"/>
    <n v="534"/>
  </r>
  <r>
    <x v="26"/>
    <x v="2"/>
    <x v="4"/>
    <n v="169"/>
    <n v="414"/>
  </r>
  <r>
    <x v="26"/>
    <x v="2"/>
    <x v="5"/>
    <n v="323"/>
    <n v="940"/>
  </r>
  <r>
    <x v="26"/>
    <x v="2"/>
    <x v="6"/>
    <n v="12"/>
    <n v="622"/>
  </r>
  <r>
    <x v="26"/>
    <x v="2"/>
    <x v="7"/>
    <n v="1"/>
    <n v="1"/>
  </r>
  <r>
    <x v="27"/>
    <x v="2"/>
    <x v="0"/>
    <n v="946"/>
    <n v="1188"/>
  </r>
  <r>
    <x v="27"/>
    <x v="2"/>
    <x v="1"/>
    <n v="441"/>
    <n v="698"/>
  </r>
  <r>
    <x v="27"/>
    <x v="2"/>
    <x v="2"/>
    <n v="167"/>
    <n v="387"/>
  </r>
  <r>
    <x v="27"/>
    <x v="2"/>
    <x v="3"/>
    <n v="164"/>
    <n v="395"/>
  </r>
  <r>
    <x v="27"/>
    <x v="2"/>
    <x v="4"/>
    <n v="125"/>
    <n v="277"/>
  </r>
  <r>
    <x v="27"/>
    <x v="2"/>
    <x v="5"/>
    <n v="247"/>
    <n v="654"/>
  </r>
  <r>
    <x v="27"/>
    <x v="2"/>
    <x v="6"/>
    <n v="18"/>
    <n v="528"/>
  </r>
  <r>
    <x v="28"/>
    <x v="2"/>
    <x v="0"/>
    <n v="698"/>
    <n v="1179"/>
  </r>
  <r>
    <x v="28"/>
    <x v="2"/>
    <x v="1"/>
    <n v="1188"/>
    <n v="1570"/>
  </r>
  <r>
    <x v="28"/>
    <x v="2"/>
    <x v="2"/>
    <n v="352"/>
    <n v="839"/>
  </r>
  <r>
    <x v="28"/>
    <x v="2"/>
    <x v="3"/>
    <n v="305"/>
    <n v="737"/>
  </r>
  <r>
    <x v="28"/>
    <x v="2"/>
    <x v="4"/>
    <n v="212"/>
    <n v="557"/>
  </r>
  <r>
    <x v="28"/>
    <x v="2"/>
    <x v="5"/>
    <n v="343"/>
    <n v="1092"/>
  </r>
  <r>
    <x v="28"/>
    <x v="2"/>
    <x v="6"/>
    <n v="2"/>
    <n v="86"/>
  </r>
  <r>
    <x v="28"/>
    <x v="2"/>
    <x v="7"/>
    <n v="0"/>
    <n v="19"/>
  </r>
  <r>
    <x v="29"/>
    <x v="2"/>
    <x v="0"/>
    <n v="534"/>
    <n v="578"/>
  </r>
  <r>
    <x v="29"/>
    <x v="2"/>
    <x v="1"/>
    <n v="222"/>
    <n v="253"/>
  </r>
  <r>
    <x v="29"/>
    <x v="2"/>
    <x v="2"/>
    <n v="64"/>
    <n v="79"/>
  </r>
  <r>
    <x v="29"/>
    <x v="2"/>
    <x v="3"/>
    <n v="52"/>
    <n v="63"/>
  </r>
  <r>
    <x v="29"/>
    <x v="2"/>
    <x v="4"/>
    <n v="27"/>
    <n v="43"/>
  </r>
  <r>
    <x v="29"/>
    <x v="2"/>
    <x v="5"/>
    <n v="38"/>
    <n v="57"/>
  </r>
  <r>
    <x v="29"/>
    <x v="2"/>
    <x v="6"/>
    <n v="1"/>
    <n v="32"/>
  </r>
  <r>
    <x v="29"/>
    <x v="2"/>
    <x v="7"/>
    <n v="63"/>
    <n v="63"/>
  </r>
  <r>
    <x v="30"/>
    <x v="2"/>
    <x v="0"/>
    <n v="2909"/>
    <n v="4500"/>
  </r>
  <r>
    <x v="30"/>
    <x v="2"/>
    <x v="1"/>
    <n v="2212"/>
    <n v="4213"/>
  </r>
  <r>
    <x v="30"/>
    <x v="2"/>
    <x v="2"/>
    <n v="934"/>
    <n v="2989"/>
  </r>
  <r>
    <x v="30"/>
    <x v="2"/>
    <x v="3"/>
    <n v="823"/>
    <n v="3077"/>
  </r>
  <r>
    <x v="30"/>
    <x v="2"/>
    <x v="4"/>
    <n v="451"/>
    <n v="1982"/>
  </r>
  <r>
    <x v="30"/>
    <x v="2"/>
    <x v="5"/>
    <n v="708"/>
    <n v="3797"/>
  </r>
  <r>
    <x v="30"/>
    <x v="2"/>
    <x v="6"/>
    <n v="93"/>
    <n v="727"/>
  </r>
  <r>
    <x v="31"/>
    <x v="2"/>
    <x v="0"/>
    <n v="813"/>
    <n v="986"/>
  </r>
  <r>
    <x v="31"/>
    <x v="2"/>
    <x v="1"/>
    <n v="224"/>
    <n v="392"/>
  </r>
  <r>
    <x v="31"/>
    <x v="2"/>
    <x v="2"/>
    <n v="181"/>
    <n v="319"/>
  </r>
  <r>
    <x v="31"/>
    <x v="2"/>
    <x v="3"/>
    <n v="224"/>
    <n v="414"/>
  </r>
  <r>
    <x v="31"/>
    <x v="2"/>
    <x v="4"/>
    <n v="165"/>
    <n v="322"/>
  </r>
  <r>
    <x v="31"/>
    <x v="2"/>
    <x v="5"/>
    <n v="285"/>
    <n v="625"/>
  </r>
  <r>
    <x v="31"/>
    <x v="2"/>
    <x v="6"/>
    <n v="555"/>
    <n v="961"/>
  </r>
  <r>
    <x v="31"/>
    <x v="2"/>
    <x v="7"/>
    <n v="15"/>
    <n v="16"/>
  </r>
  <r>
    <x v="32"/>
    <x v="2"/>
    <x v="0"/>
    <n v="505"/>
    <n v="569"/>
  </r>
  <r>
    <x v="32"/>
    <x v="2"/>
    <x v="1"/>
    <n v="236"/>
    <n v="313"/>
  </r>
  <r>
    <x v="32"/>
    <x v="2"/>
    <x v="2"/>
    <n v="108"/>
    <n v="205"/>
  </r>
  <r>
    <x v="32"/>
    <x v="2"/>
    <x v="3"/>
    <n v="167"/>
    <n v="267"/>
  </r>
  <r>
    <x v="32"/>
    <x v="2"/>
    <x v="4"/>
    <n v="92"/>
    <n v="161"/>
  </r>
  <r>
    <x v="32"/>
    <x v="2"/>
    <x v="5"/>
    <n v="162"/>
    <n v="382"/>
  </r>
  <r>
    <x v="32"/>
    <x v="2"/>
    <x v="6"/>
    <n v="14"/>
    <n v="245"/>
  </r>
  <r>
    <x v="33"/>
    <x v="2"/>
    <x v="0"/>
    <n v="1321"/>
    <n v="1696"/>
  </r>
  <r>
    <x v="33"/>
    <x v="2"/>
    <x v="1"/>
    <n v="636"/>
    <n v="1112"/>
  </r>
  <r>
    <x v="33"/>
    <x v="2"/>
    <x v="2"/>
    <n v="297"/>
    <n v="651"/>
  </r>
  <r>
    <x v="33"/>
    <x v="2"/>
    <x v="3"/>
    <n v="263"/>
    <n v="609"/>
  </r>
  <r>
    <x v="33"/>
    <x v="2"/>
    <x v="4"/>
    <n v="174"/>
    <n v="370"/>
  </r>
  <r>
    <x v="33"/>
    <x v="2"/>
    <x v="5"/>
    <n v="253"/>
    <n v="675"/>
  </r>
  <r>
    <x v="33"/>
    <x v="2"/>
    <x v="6"/>
    <n v="26"/>
    <n v="508"/>
  </r>
  <r>
    <x v="33"/>
    <x v="2"/>
    <x v="7"/>
    <n v="9"/>
    <n v="48"/>
  </r>
  <r>
    <x v="34"/>
    <x v="2"/>
    <x v="0"/>
    <n v="355"/>
    <n v="568"/>
  </r>
  <r>
    <x v="34"/>
    <x v="2"/>
    <x v="1"/>
    <n v="233"/>
    <n v="304"/>
  </r>
  <r>
    <x v="34"/>
    <x v="2"/>
    <x v="2"/>
    <n v="85"/>
    <n v="135"/>
  </r>
  <r>
    <x v="34"/>
    <x v="2"/>
    <x v="3"/>
    <n v="107"/>
    <n v="177"/>
  </r>
  <r>
    <x v="34"/>
    <x v="2"/>
    <x v="4"/>
    <n v="68"/>
    <n v="131"/>
  </r>
  <r>
    <x v="34"/>
    <x v="2"/>
    <x v="5"/>
    <n v="138"/>
    <n v="273"/>
  </r>
  <r>
    <x v="34"/>
    <x v="2"/>
    <x v="6"/>
    <n v="2"/>
    <n v="214"/>
  </r>
  <r>
    <x v="35"/>
    <x v="2"/>
    <x v="0"/>
    <n v="2714"/>
    <n v="3608"/>
  </r>
  <r>
    <x v="35"/>
    <x v="2"/>
    <x v="1"/>
    <n v="1560"/>
    <n v="2713"/>
  </r>
  <r>
    <x v="35"/>
    <x v="2"/>
    <x v="2"/>
    <n v="863"/>
    <n v="2122"/>
  </r>
  <r>
    <x v="35"/>
    <x v="2"/>
    <x v="3"/>
    <n v="798"/>
    <n v="2030"/>
  </r>
  <r>
    <x v="35"/>
    <x v="2"/>
    <x v="4"/>
    <n v="547"/>
    <n v="1358"/>
  </r>
  <r>
    <x v="35"/>
    <x v="2"/>
    <x v="5"/>
    <n v="897"/>
    <n v="2473"/>
  </r>
  <r>
    <x v="35"/>
    <x v="2"/>
    <x v="6"/>
    <n v="68"/>
    <n v="875"/>
  </r>
  <r>
    <x v="36"/>
    <x v="2"/>
    <x v="0"/>
    <n v="2233"/>
    <n v="2779"/>
  </r>
  <r>
    <x v="36"/>
    <x v="2"/>
    <x v="1"/>
    <n v="970"/>
    <n v="1717"/>
  </r>
  <r>
    <x v="36"/>
    <x v="2"/>
    <x v="2"/>
    <n v="378"/>
    <n v="1058"/>
  </r>
  <r>
    <x v="36"/>
    <x v="2"/>
    <x v="3"/>
    <n v="259"/>
    <n v="865"/>
  </r>
  <r>
    <x v="36"/>
    <x v="2"/>
    <x v="4"/>
    <n v="118"/>
    <n v="518"/>
  </r>
  <r>
    <x v="36"/>
    <x v="2"/>
    <x v="5"/>
    <n v="169"/>
    <n v="1070"/>
  </r>
  <r>
    <x v="36"/>
    <x v="2"/>
    <x v="6"/>
    <n v="32"/>
    <n v="167"/>
  </r>
  <r>
    <x v="37"/>
    <x v="2"/>
    <x v="0"/>
    <n v="1011"/>
    <n v="1300"/>
  </r>
  <r>
    <x v="37"/>
    <x v="2"/>
    <x v="1"/>
    <n v="636"/>
    <n v="925"/>
  </r>
  <r>
    <x v="37"/>
    <x v="2"/>
    <x v="2"/>
    <n v="276"/>
    <n v="578"/>
  </r>
  <r>
    <x v="37"/>
    <x v="2"/>
    <x v="3"/>
    <n v="338"/>
    <n v="646"/>
  </r>
  <r>
    <x v="37"/>
    <x v="2"/>
    <x v="4"/>
    <n v="221"/>
    <n v="427"/>
  </r>
  <r>
    <x v="37"/>
    <x v="2"/>
    <x v="5"/>
    <n v="370"/>
    <n v="815"/>
  </r>
  <r>
    <x v="37"/>
    <x v="2"/>
    <x v="6"/>
    <n v="26"/>
    <n v="382"/>
  </r>
  <r>
    <x v="38"/>
    <x v="2"/>
    <x v="0"/>
    <n v="4072"/>
    <n v="5636"/>
  </r>
  <r>
    <x v="38"/>
    <x v="2"/>
    <x v="1"/>
    <n v="3345"/>
    <n v="5620"/>
  </r>
  <r>
    <x v="38"/>
    <x v="2"/>
    <x v="2"/>
    <n v="1798"/>
    <n v="4564"/>
  </r>
  <r>
    <x v="38"/>
    <x v="2"/>
    <x v="3"/>
    <n v="1361"/>
    <n v="4474"/>
  </r>
  <r>
    <x v="38"/>
    <x v="2"/>
    <x v="4"/>
    <n v="791"/>
    <n v="2768"/>
  </r>
  <r>
    <x v="38"/>
    <x v="2"/>
    <x v="5"/>
    <n v="1209"/>
    <n v="5929"/>
  </r>
  <r>
    <x v="38"/>
    <x v="2"/>
    <x v="6"/>
    <n v="44"/>
    <n v="207"/>
  </r>
  <r>
    <x v="38"/>
    <x v="2"/>
    <x v="7"/>
    <n v="0"/>
    <n v="2"/>
  </r>
  <r>
    <x v="39"/>
    <x v="2"/>
    <x v="0"/>
    <n v="937"/>
    <n v="1172"/>
  </r>
  <r>
    <x v="39"/>
    <x v="2"/>
    <x v="1"/>
    <n v="478"/>
    <n v="665"/>
  </r>
  <r>
    <x v="39"/>
    <x v="2"/>
    <x v="2"/>
    <n v="244"/>
    <n v="443"/>
  </r>
  <r>
    <x v="39"/>
    <x v="2"/>
    <x v="3"/>
    <n v="269"/>
    <n v="498"/>
  </r>
  <r>
    <x v="39"/>
    <x v="2"/>
    <x v="4"/>
    <n v="228"/>
    <n v="391"/>
  </r>
  <r>
    <x v="39"/>
    <x v="2"/>
    <x v="5"/>
    <n v="351"/>
    <n v="690"/>
  </r>
  <r>
    <x v="39"/>
    <x v="2"/>
    <x v="6"/>
    <n v="35"/>
    <n v="375"/>
  </r>
  <r>
    <x v="40"/>
    <x v="3"/>
    <x v="0"/>
    <n v="229"/>
    <n v="247"/>
  </r>
  <r>
    <x v="40"/>
    <x v="3"/>
    <x v="1"/>
    <n v="273"/>
    <n v="313"/>
  </r>
  <r>
    <x v="40"/>
    <x v="3"/>
    <x v="2"/>
    <n v="203"/>
    <n v="291"/>
  </r>
  <r>
    <x v="40"/>
    <x v="3"/>
    <x v="3"/>
    <n v="137"/>
    <n v="199"/>
  </r>
  <r>
    <x v="40"/>
    <x v="3"/>
    <x v="4"/>
    <n v="53"/>
    <n v="108"/>
  </r>
  <r>
    <x v="40"/>
    <x v="3"/>
    <x v="5"/>
    <n v="85"/>
    <n v="224"/>
  </r>
  <r>
    <x v="40"/>
    <x v="3"/>
    <x v="6"/>
    <n v="4"/>
    <n v="5"/>
  </r>
  <r>
    <x v="40"/>
    <x v="3"/>
    <x v="7"/>
    <n v="179"/>
    <n v="203"/>
  </r>
  <r>
    <x v="41"/>
    <x v="3"/>
    <x v="0"/>
    <n v="739"/>
    <n v="817"/>
  </r>
  <r>
    <x v="41"/>
    <x v="3"/>
    <x v="1"/>
    <n v="704"/>
    <n v="753"/>
  </r>
  <r>
    <x v="41"/>
    <x v="3"/>
    <x v="2"/>
    <n v="405"/>
    <n v="524"/>
  </r>
  <r>
    <x v="41"/>
    <x v="3"/>
    <x v="3"/>
    <n v="140"/>
    <n v="265"/>
  </r>
  <r>
    <x v="41"/>
    <x v="3"/>
    <x v="4"/>
    <n v="87"/>
    <n v="170"/>
  </r>
  <r>
    <x v="41"/>
    <x v="3"/>
    <x v="5"/>
    <n v="116"/>
    <n v="274"/>
  </r>
  <r>
    <x v="41"/>
    <x v="3"/>
    <x v="6"/>
    <n v="22"/>
    <n v="389"/>
  </r>
  <r>
    <x v="42"/>
    <x v="3"/>
    <x v="0"/>
    <n v="1897"/>
    <n v="1938"/>
  </r>
  <r>
    <x v="42"/>
    <x v="3"/>
    <x v="1"/>
    <n v="1927"/>
    <n v="2074"/>
  </r>
  <r>
    <x v="42"/>
    <x v="3"/>
    <x v="2"/>
    <n v="1011"/>
    <n v="1210"/>
  </r>
  <r>
    <x v="42"/>
    <x v="3"/>
    <x v="3"/>
    <n v="205"/>
    <n v="278"/>
  </r>
  <r>
    <x v="42"/>
    <x v="3"/>
    <x v="4"/>
    <n v="47"/>
    <n v="74"/>
  </r>
  <r>
    <x v="42"/>
    <x v="3"/>
    <x v="5"/>
    <n v="40"/>
    <n v="77"/>
  </r>
  <r>
    <x v="42"/>
    <x v="3"/>
    <x v="6"/>
    <n v="16"/>
    <n v="20"/>
  </r>
  <r>
    <x v="43"/>
    <x v="3"/>
    <x v="0"/>
    <n v="4317"/>
    <n v="4628"/>
  </r>
  <r>
    <x v="43"/>
    <x v="3"/>
    <x v="1"/>
    <n v="5011"/>
    <n v="5251"/>
  </r>
  <r>
    <x v="43"/>
    <x v="3"/>
    <x v="2"/>
    <n v="2740"/>
    <n v="3367"/>
  </r>
  <r>
    <x v="43"/>
    <x v="3"/>
    <x v="3"/>
    <n v="709"/>
    <n v="1130"/>
  </r>
  <r>
    <x v="43"/>
    <x v="3"/>
    <x v="4"/>
    <n v="304"/>
    <n v="516"/>
  </r>
  <r>
    <x v="43"/>
    <x v="3"/>
    <x v="5"/>
    <n v="372"/>
    <n v="683"/>
  </r>
  <r>
    <x v="43"/>
    <x v="3"/>
    <x v="6"/>
    <n v="55"/>
    <n v="1612"/>
  </r>
  <r>
    <x v="44"/>
    <x v="3"/>
    <x v="0"/>
    <n v="1030"/>
    <n v="1132"/>
  </r>
  <r>
    <x v="44"/>
    <x v="3"/>
    <x v="1"/>
    <n v="1076"/>
    <n v="1203"/>
  </r>
  <r>
    <x v="44"/>
    <x v="3"/>
    <x v="2"/>
    <n v="832"/>
    <n v="1059"/>
  </r>
  <r>
    <x v="44"/>
    <x v="3"/>
    <x v="3"/>
    <n v="481"/>
    <n v="718"/>
  </r>
  <r>
    <x v="44"/>
    <x v="3"/>
    <x v="4"/>
    <n v="227"/>
    <n v="402"/>
  </r>
  <r>
    <x v="44"/>
    <x v="3"/>
    <x v="5"/>
    <n v="376"/>
    <n v="806"/>
  </r>
  <r>
    <x v="44"/>
    <x v="3"/>
    <x v="6"/>
    <n v="13"/>
    <n v="204"/>
  </r>
  <r>
    <x v="44"/>
    <x v="3"/>
    <x v="7"/>
    <n v="4"/>
    <n v="12"/>
  </r>
  <r>
    <x v="45"/>
    <x v="3"/>
    <x v="0"/>
    <n v="1337"/>
    <n v="1602"/>
  </r>
  <r>
    <x v="45"/>
    <x v="3"/>
    <x v="1"/>
    <n v="1253"/>
    <n v="1396"/>
  </r>
  <r>
    <x v="45"/>
    <x v="3"/>
    <x v="2"/>
    <n v="811"/>
    <n v="1068"/>
  </r>
  <r>
    <x v="45"/>
    <x v="3"/>
    <x v="3"/>
    <n v="408"/>
    <n v="637"/>
  </r>
  <r>
    <x v="45"/>
    <x v="3"/>
    <x v="4"/>
    <n v="204"/>
    <n v="322"/>
  </r>
  <r>
    <x v="45"/>
    <x v="3"/>
    <x v="5"/>
    <n v="273"/>
    <n v="554"/>
  </r>
  <r>
    <x v="45"/>
    <x v="3"/>
    <x v="6"/>
    <n v="34"/>
    <n v="520"/>
  </r>
  <r>
    <x v="46"/>
    <x v="3"/>
    <x v="0"/>
    <n v="2316"/>
    <n v="2382"/>
  </r>
  <r>
    <x v="46"/>
    <x v="3"/>
    <x v="1"/>
    <n v="2031"/>
    <n v="2094"/>
  </r>
  <r>
    <x v="46"/>
    <x v="3"/>
    <x v="2"/>
    <n v="904"/>
    <n v="1051"/>
  </r>
  <r>
    <x v="46"/>
    <x v="3"/>
    <x v="3"/>
    <n v="71"/>
    <n v="118"/>
  </r>
  <r>
    <x v="46"/>
    <x v="3"/>
    <x v="4"/>
    <n v="34"/>
    <n v="55"/>
  </r>
  <r>
    <x v="46"/>
    <x v="3"/>
    <x v="5"/>
    <n v="42"/>
    <n v="121"/>
  </r>
  <r>
    <x v="46"/>
    <x v="3"/>
    <x v="6"/>
    <n v="157"/>
    <n v="460"/>
  </r>
  <r>
    <x v="47"/>
    <x v="3"/>
    <x v="0"/>
    <n v="2788"/>
    <n v="3000"/>
  </r>
  <r>
    <x v="47"/>
    <x v="3"/>
    <x v="1"/>
    <n v="2814"/>
    <n v="2994"/>
  </r>
  <r>
    <x v="47"/>
    <x v="3"/>
    <x v="2"/>
    <n v="1485"/>
    <n v="1859"/>
  </r>
  <r>
    <x v="47"/>
    <x v="3"/>
    <x v="3"/>
    <n v="395"/>
    <n v="659"/>
  </r>
  <r>
    <x v="47"/>
    <x v="3"/>
    <x v="4"/>
    <n v="204"/>
    <n v="385"/>
  </r>
  <r>
    <x v="47"/>
    <x v="3"/>
    <x v="5"/>
    <n v="259"/>
    <n v="616"/>
  </r>
  <r>
    <x v="47"/>
    <x v="3"/>
    <x v="6"/>
    <n v="55"/>
    <n v="538"/>
  </r>
  <r>
    <x v="47"/>
    <x v="3"/>
    <x v="7"/>
    <n v="8"/>
    <n v="203"/>
  </r>
  <r>
    <x v="48"/>
    <x v="3"/>
    <x v="0"/>
    <n v="2426"/>
    <n v="2462"/>
  </r>
  <r>
    <x v="48"/>
    <x v="3"/>
    <x v="1"/>
    <n v="2383"/>
    <n v="2406"/>
  </r>
  <r>
    <x v="48"/>
    <x v="3"/>
    <x v="2"/>
    <n v="594"/>
    <n v="665"/>
  </r>
  <r>
    <x v="48"/>
    <x v="3"/>
    <x v="3"/>
    <n v="36"/>
    <n v="48"/>
  </r>
  <r>
    <x v="48"/>
    <x v="3"/>
    <x v="4"/>
    <n v="6"/>
    <n v="11"/>
  </r>
  <r>
    <x v="48"/>
    <x v="3"/>
    <x v="5"/>
    <n v="4"/>
    <n v="12"/>
  </r>
  <r>
    <x v="48"/>
    <x v="3"/>
    <x v="6"/>
    <n v="31"/>
    <n v="175"/>
  </r>
  <r>
    <x v="48"/>
    <x v="3"/>
    <x v="7"/>
    <n v="1"/>
    <n v="1"/>
  </r>
  <r>
    <x v="49"/>
    <x v="3"/>
    <x v="0"/>
    <n v="2605"/>
    <n v="2695"/>
  </r>
  <r>
    <x v="49"/>
    <x v="3"/>
    <x v="1"/>
    <n v="2803"/>
    <n v="2941"/>
  </r>
  <r>
    <x v="49"/>
    <x v="3"/>
    <x v="2"/>
    <n v="1617"/>
    <n v="1879"/>
  </r>
  <r>
    <x v="49"/>
    <x v="3"/>
    <x v="3"/>
    <n v="443"/>
    <n v="656"/>
  </r>
  <r>
    <x v="49"/>
    <x v="3"/>
    <x v="4"/>
    <n v="199"/>
    <n v="322"/>
  </r>
  <r>
    <x v="49"/>
    <x v="3"/>
    <x v="5"/>
    <n v="274"/>
    <n v="590"/>
  </r>
  <r>
    <x v="49"/>
    <x v="3"/>
    <x v="6"/>
    <n v="32"/>
    <n v="340"/>
  </r>
  <r>
    <x v="49"/>
    <x v="3"/>
    <x v="7"/>
    <n v="36"/>
    <n v="43"/>
  </r>
  <r>
    <x v="50"/>
    <x v="3"/>
    <x v="0"/>
    <n v="10460"/>
    <n v="10650"/>
  </r>
  <r>
    <x v="50"/>
    <x v="3"/>
    <x v="1"/>
    <n v="10191"/>
    <n v="10532"/>
  </r>
  <r>
    <x v="50"/>
    <x v="3"/>
    <x v="2"/>
    <n v="3024"/>
    <n v="3564"/>
  </r>
  <r>
    <x v="50"/>
    <x v="3"/>
    <x v="3"/>
    <n v="451"/>
    <n v="658"/>
  </r>
  <r>
    <x v="50"/>
    <x v="3"/>
    <x v="4"/>
    <n v="105"/>
    <n v="208"/>
  </r>
  <r>
    <x v="50"/>
    <x v="3"/>
    <x v="5"/>
    <n v="73"/>
    <n v="244"/>
  </r>
  <r>
    <x v="50"/>
    <x v="3"/>
    <x v="6"/>
    <n v="109"/>
    <n v="136"/>
  </r>
  <r>
    <x v="51"/>
    <x v="3"/>
    <x v="0"/>
    <n v="1851"/>
    <n v="2093"/>
  </r>
  <r>
    <x v="51"/>
    <x v="3"/>
    <x v="1"/>
    <n v="1893"/>
    <n v="2087"/>
  </r>
  <r>
    <x v="51"/>
    <x v="3"/>
    <x v="2"/>
    <n v="1594"/>
    <n v="2034"/>
  </r>
  <r>
    <x v="51"/>
    <x v="3"/>
    <x v="3"/>
    <n v="830"/>
    <n v="1279"/>
  </r>
  <r>
    <x v="51"/>
    <x v="3"/>
    <x v="4"/>
    <n v="326"/>
    <n v="622"/>
  </r>
  <r>
    <x v="51"/>
    <x v="3"/>
    <x v="5"/>
    <n v="304"/>
    <n v="697"/>
  </r>
  <r>
    <x v="51"/>
    <x v="3"/>
    <x v="6"/>
    <n v="52"/>
    <n v="1310"/>
  </r>
  <r>
    <x v="52"/>
    <x v="3"/>
    <x v="0"/>
    <n v="876"/>
    <n v="1266"/>
  </r>
  <r>
    <x v="52"/>
    <x v="3"/>
    <x v="1"/>
    <n v="1593"/>
    <n v="1848"/>
  </r>
  <r>
    <x v="52"/>
    <x v="3"/>
    <x v="2"/>
    <n v="1851"/>
    <n v="2707"/>
  </r>
  <r>
    <x v="52"/>
    <x v="3"/>
    <x v="3"/>
    <n v="931"/>
    <n v="1919"/>
  </r>
  <r>
    <x v="52"/>
    <x v="3"/>
    <x v="4"/>
    <n v="319"/>
    <n v="844"/>
  </r>
  <r>
    <x v="52"/>
    <x v="3"/>
    <x v="5"/>
    <n v="342"/>
    <n v="1185"/>
  </r>
  <r>
    <x v="52"/>
    <x v="3"/>
    <x v="6"/>
    <n v="102"/>
    <n v="33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S63" firstHeaderRow="1" firstDataRow="3" firstDataCol="1"/>
  <pivotFields count="5">
    <pivotField axis="axisRow" showAll="0" sortType="ascending">
      <items count="59">
        <item x="1"/>
        <item x="2"/>
        <item x="3"/>
        <item x="4"/>
        <item x="5"/>
        <item x="6"/>
        <item x="26"/>
        <item x="7"/>
        <item x="8"/>
        <item x="27"/>
        <item x="9"/>
        <item x="10"/>
        <item x="11"/>
        <item x="40"/>
        <item x="28"/>
        <item x="41"/>
        <item x="12"/>
        <item x="29"/>
        <item x="13"/>
        <item x="30"/>
        <item m="1" x="54"/>
        <item m="1" x="55"/>
        <item m="1" x="53"/>
        <item m="1" x="57"/>
        <item m="1" x="56"/>
        <item x="31"/>
        <item x="14"/>
        <item x="42"/>
        <item x="43"/>
        <item x="32"/>
        <item x="15"/>
        <item x="33"/>
        <item x="44"/>
        <item x="45"/>
        <item x="34"/>
        <item x="46"/>
        <item x="35"/>
        <item x="16"/>
        <item x="17"/>
        <item x="18"/>
        <item x="47"/>
        <item x="19"/>
        <item x="36"/>
        <item x="37"/>
        <item x="20"/>
        <item x="38"/>
        <item x="39"/>
        <item x="48"/>
        <item x="49"/>
        <item x="50"/>
        <item x="51"/>
        <item x="52"/>
        <item x="21"/>
        <item x="0"/>
        <item x="22"/>
        <item x="23"/>
        <item x="24"/>
        <item x="25"/>
        <item t="default"/>
      </items>
    </pivotField>
    <pivotField axis="axisRow" showAll="0" sortType="descending">
      <items count="5">
        <item x="3"/>
        <item x="2"/>
        <item x="1"/>
        <item x="0"/>
        <item t="default"/>
      </items>
    </pivotField>
    <pivotField axis="axisCol" showAll="0">
      <items count="9">
        <item x="6"/>
        <item x="0"/>
        <item x="1"/>
        <item x="2"/>
        <item x="3"/>
        <item x="4"/>
        <item x="5"/>
        <item x="7"/>
        <item t="default"/>
      </items>
    </pivotField>
    <pivotField dataField="1" showAll="0"/>
    <pivotField dataField="1" showAll="0"/>
  </pivotFields>
  <rowFields count="2">
    <field x="1"/>
    <field x="0"/>
  </rowFields>
  <rowItems count="58">
    <i>
      <x/>
    </i>
    <i r="1">
      <x v="13"/>
    </i>
    <i r="1">
      <x v="15"/>
    </i>
    <i r="1">
      <x v="27"/>
    </i>
    <i r="1">
      <x v="28"/>
    </i>
    <i r="1">
      <x v="32"/>
    </i>
    <i r="1">
      <x v="33"/>
    </i>
    <i r="1">
      <x v="35"/>
    </i>
    <i r="1">
      <x v="40"/>
    </i>
    <i r="1">
      <x v="47"/>
    </i>
    <i r="1">
      <x v="48"/>
    </i>
    <i r="1">
      <x v="49"/>
    </i>
    <i r="1">
      <x v="50"/>
    </i>
    <i r="1">
      <x v="51"/>
    </i>
    <i>
      <x v="1"/>
    </i>
    <i r="1">
      <x v="6"/>
    </i>
    <i r="1">
      <x v="9"/>
    </i>
    <i r="1">
      <x v="14"/>
    </i>
    <i r="1">
      <x v="17"/>
    </i>
    <i r="1">
      <x v="19"/>
    </i>
    <i r="1">
      <x v="25"/>
    </i>
    <i r="1">
      <x v="29"/>
    </i>
    <i r="1">
      <x v="31"/>
    </i>
    <i r="1">
      <x v="34"/>
    </i>
    <i r="1">
      <x v="36"/>
    </i>
    <i r="1">
      <x v="42"/>
    </i>
    <i r="1">
      <x v="43"/>
    </i>
    <i r="1">
      <x v="45"/>
    </i>
    <i r="1">
      <x v="46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8"/>
    </i>
    <i r="1">
      <x v="26"/>
    </i>
    <i r="1">
      <x v="30"/>
    </i>
    <i r="1">
      <x v="37"/>
    </i>
    <i r="1">
      <x v="38"/>
    </i>
    <i r="1">
      <x v="39"/>
    </i>
    <i r="1">
      <x v="41"/>
    </i>
    <i r="1">
      <x v="44"/>
    </i>
    <i r="1">
      <x v="52"/>
    </i>
    <i r="1">
      <x v="54"/>
    </i>
    <i r="1">
      <x v="55"/>
    </i>
    <i r="1">
      <x v="56"/>
    </i>
    <i r="1">
      <x v="57"/>
    </i>
    <i>
      <x v="3"/>
    </i>
    <i r="1">
      <x v="53"/>
    </i>
    <i t="grand">
      <x/>
    </i>
  </rowItems>
  <colFields count="2">
    <field x="2"/>
    <field x="-2"/>
  </colFields>
  <colItems count="1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 t="grand">
      <x/>
    </i>
    <i t="grand" i="1">
      <x/>
    </i>
  </colItems>
  <dataFields count="2">
    <dataField name="Sum of efage05_Sum" fld="3" baseField="0" baseItem="0" numFmtId="2"/>
    <dataField name="Sum of efage09_Sum" fld="4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P121"/>
  <sheetViews>
    <sheetView showOutlineSymbols="0" zoomScaleNormal="100" workbookViewId="0">
      <selection activeCell="B12" sqref="B12"/>
    </sheetView>
  </sheetViews>
  <sheetFormatPr defaultColWidth="15.796875" defaultRowHeight="11.25"/>
  <cols>
    <col min="1" max="1" width="36.796875" style="8" customWidth="1"/>
    <col min="2" max="17" width="9" style="8" customWidth="1"/>
    <col min="18" max="18" width="11.19921875" style="8" customWidth="1"/>
    <col min="19" max="19" width="9" style="8" customWidth="1"/>
    <col min="20" max="250" width="15.796875" style="8" customWidth="1"/>
    <col min="251" max="16384" width="15.796875" style="24"/>
  </cols>
  <sheetData>
    <row r="1" spans="1:20" ht="12.75" customHeight="1">
      <c r="A1" s="7" t="s">
        <v>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0" ht="12.75" customHeight="1">
      <c r="A2" s="7" t="s">
        <v>93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20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</row>
    <row r="4" spans="1:20" ht="12.75" customHeight="1" thickTop="1">
      <c r="A4" s="10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2" t="s">
        <v>1</v>
      </c>
      <c r="L4" s="11"/>
      <c r="M4" s="11"/>
      <c r="N4" s="11"/>
      <c r="O4" s="11"/>
      <c r="P4" s="11"/>
      <c r="Q4" s="11"/>
      <c r="R4" s="11"/>
      <c r="S4" s="13"/>
    </row>
    <row r="5" spans="1:20" ht="12.75" customHeight="1">
      <c r="A5" s="7"/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7"/>
      <c r="K5" s="15" t="s">
        <v>2</v>
      </c>
      <c r="L5" s="14" t="s">
        <v>3</v>
      </c>
      <c r="M5" s="14" t="s">
        <v>4</v>
      </c>
      <c r="N5" s="14" t="s">
        <v>5</v>
      </c>
      <c r="O5" s="14" t="s">
        <v>6</v>
      </c>
      <c r="P5" s="14" t="s">
        <v>7</v>
      </c>
      <c r="Q5" s="14" t="s">
        <v>8</v>
      </c>
      <c r="R5" s="14" t="s">
        <v>9</v>
      </c>
      <c r="S5" s="7"/>
    </row>
    <row r="6" spans="1:20" ht="12.75" customHeight="1">
      <c r="A6" s="7"/>
      <c r="B6" s="16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15</v>
      </c>
      <c r="H6" s="16" t="s">
        <v>15</v>
      </c>
      <c r="I6" s="16" t="s">
        <v>16</v>
      </c>
      <c r="J6" s="16" t="s">
        <v>1</v>
      </c>
      <c r="K6" s="17" t="s">
        <v>10</v>
      </c>
      <c r="L6" s="16" t="s">
        <v>11</v>
      </c>
      <c r="M6" s="16" t="s">
        <v>12</v>
      </c>
      <c r="N6" s="16" t="s">
        <v>13</v>
      </c>
      <c r="O6" s="16" t="s">
        <v>14</v>
      </c>
      <c r="P6" s="16" t="s">
        <v>15</v>
      </c>
      <c r="Q6" s="16" t="s">
        <v>15</v>
      </c>
      <c r="R6" s="16" t="s">
        <v>16</v>
      </c>
      <c r="S6" s="16" t="s">
        <v>1</v>
      </c>
    </row>
    <row r="7" spans="1:20" ht="12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8"/>
      <c r="O7" s="18"/>
      <c r="P7" s="18"/>
      <c r="Q7" s="18"/>
      <c r="R7" s="18"/>
      <c r="S7" s="20"/>
    </row>
    <row r="8" spans="1:20" ht="33.75" customHeight="1">
      <c r="A8" s="28" t="s">
        <v>17</v>
      </c>
      <c r="B8" s="7"/>
      <c r="C8" s="7"/>
      <c r="D8" s="7"/>
      <c r="E8" s="7"/>
      <c r="F8" s="7"/>
      <c r="G8" s="7"/>
      <c r="H8" s="7"/>
      <c r="I8" s="7"/>
      <c r="J8" s="7"/>
      <c r="K8" s="1"/>
      <c r="L8" s="7"/>
      <c r="M8" s="7"/>
      <c r="N8" s="7"/>
      <c r="O8" s="7"/>
      <c r="P8" s="7"/>
      <c r="Q8" s="7"/>
      <c r="R8" s="7"/>
      <c r="S8" s="9"/>
    </row>
    <row r="9" spans="1:20" ht="12.75" customHeight="1">
      <c r="A9" s="23"/>
      <c r="B9" s="7"/>
      <c r="C9" s="7"/>
      <c r="D9" s="7"/>
      <c r="E9" s="7"/>
      <c r="F9" s="7"/>
      <c r="G9" s="7"/>
      <c r="H9" s="7"/>
      <c r="I9" s="7"/>
      <c r="J9" s="7"/>
      <c r="K9" s="1"/>
      <c r="L9" s="7"/>
      <c r="M9" s="7"/>
      <c r="N9" s="7"/>
      <c r="O9" s="7"/>
      <c r="P9" s="7"/>
      <c r="Q9" s="7"/>
      <c r="R9" s="7"/>
      <c r="S9" s="9"/>
    </row>
    <row r="10" spans="1:20" ht="12.75" customHeight="1">
      <c r="A10" s="7" t="s">
        <v>18</v>
      </c>
      <c r="B10" s="33">
        <f>'Table 51 - HCT of Undergrads by'!B10-'Table 51 - HCT of Undergrad 08'!B10</f>
        <v>-3</v>
      </c>
      <c r="C10" s="33">
        <f>'Table 51 - HCT of Undergrads by'!C10-'Table 51 - HCT of Undergrad 08'!C10</f>
        <v>-291</v>
      </c>
      <c r="D10" s="33">
        <f>'Table 51 - HCT of Undergrads by'!D10-'Table 51 - HCT of Undergrad 08'!D10</f>
        <v>18</v>
      </c>
      <c r="E10" s="33">
        <f>'Table 51 - HCT of Undergrads by'!E10-'Table 51 - HCT of Undergrad 08'!E10</f>
        <v>-28</v>
      </c>
      <c r="F10" s="33">
        <f>'Table 51 - HCT of Undergrads by'!F10-'Table 51 - HCT of Undergrad 08'!F10</f>
        <v>1</v>
      </c>
      <c r="G10" s="33">
        <f>'Table 51 - HCT of Undergrads by'!G10-'Table 51 - HCT of Undergrad 08'!G10</f>
        <v>-5</v>
      </c>
      <c r="H10" s="33">
        <f>'Table 51 - HCT of Undergrads by'!H10-'Table 51 - HCT of Undergrad 08'!H10</f>
        <v>-22</v>
      </c>
      <c r="I10" s="33">
        <f>'Table 51 - HCT of Undergrads by'!I10-'Table 51 - HCT of Undergrad 08'!I10</f>
        <v>179</v>
      </c>
      <c r="J10" s="27">
        <f t="shared" ref="J10:J22" si="0">SUM(B10:I10)</f>
        <v>-151</v>
      </c>
      <c r="K10" s="33">
        <f>'Table 51 - HCT of Undergrads by'!K10-'Table 51 - HCT of Undergrad 08'!K10</f>
        <v>-4</v>
      </c>
      <c r="L10" s="33">
        <f>'Table 51 - HCT of Undergrads by'!L10-'Table 51 - HCT of Undergrad 08'!L10</f>
        <v>-321</v>
      </c>
      <c r="M10" s="33">
        <f>'Table 51 - HCT of Undergrads by'!M10-'Table 51 - HCT of Undergrad 08'!M10</f>
        <v>9</v>
      </c>
      <c r="N10" s="33">
        <f>'Table 51 - HCT of Undergrads by'!N10-'Table 51 - HCT of Undergrad 08'!N10</f>
        <v>-12</v>
      </c>
      <c r="O10" s="33">
        <f>'Table 51 - HCT of Undergrads by'!O10-'Table 51 - HCT of Undergrad 08'!O10</f>
        <v>-38</v>
      </c>
      <c r="P10" s="33">
        <f>'Table 51 - HCT of Undergrads by'!P10-'Table 51 - HCT of Undergrad 08'!P10</f>
        <v>-7</v>
      </c>
      <c r="Q10" s="33">
        <f>'Table 51 - HCT of Undergrads by'!Q10-'Table 51 - HCT of Undergrad 08'!Q10</f>
        <v>-94</v>
      </c>
      <c r="R10" s="33">
        <f>'Table 51 - HCT of Undergrads by'!R10-'Table 51 - HCT of Undergrad 08'!R10</f>
        <v>203</v>
      </c>
      <c r="S10" s="2">
        <f t="shared" ref="S10:S22" si="1">SUM(K10:R10)</f>
        <v>-264</v>
      </c>
      <c r="T10" s="7"/>
    </row>
    <row r="11" spans="1:20" ht="12.75" customHeight="1">
      <c r="A11" s="7" t="s">
        <v>19</v>
      </c>
      <c r="B11" s="33">
        <f>'Table 51 - HCT of Undergrads by'!B11-'Table 51 - HCT of Undergrad 08'!B11</f>
        <v>0</v>
      </c>
      <c r="C11" s="33">
        <f>'Table 51 - HCT of Undergrads by'!C11-'Table 51 - HCT of Undergrad 08'!C11</f>
        <v>10</v>
      </c>
      <c r="D11" s="33">
        <f>'Table 51 - HCT of Undergrads by'!D11-'Table 51 - HCT of Undergrad 08'!D11</f>
        <v>104</v>
      </c>
      <c r="E11" s="33">
        <f>'Table 51 - HCT of Undergrads by'!E11-'Table 51 - HCT of Undergrad 08'!E11</f>
        <v>85</v>
      </c>
      <c r="F11" s="33">
        <f>'Table 51 - HCT of Undergrads by'!F11-'Table 51 - HCT of Undergrad 08'!F11</f>
        <v>-16</v>
      </c>
      <c r="G11" s="33">
        <f>'Table 51 - HCT of Undergrads by'!G11-'Table 51 - HCT of Undergrad 08'!G11</f>
        <v>27</v>
      </c>
      <c r="H11" s="33">
        <f>'Table 51 - HCT of Undergrads by'!H11-'Table 51 - HCT of Undergrad 08'!H11</f>
        <v>32</v>
      </c>
      <c r="I11" s="33">
        <f>'Table 51 - HCT of Undergrads by'!I11-'Table 51 - HCT of Undergrad 08'!I11</f>
        <v>0</v>
      </c>
      <c r="J11" s="27">
        <f t="shared" si="0"/>
        <v>242</v>
      </c>
      <c r="K11" s="33">
        <f>'Table 51 - HCT of Undergrads by'!K11-'Table 51 - HCT of Undergrad 08'!K11</f>
        <v>2</v>
      </c>
      <c r="L11" s="33">
        <f>'Table 51 - HCT of Undergrads by'!L11-'Table 51 - HCT of Undergrad 08'!L11</f>
        <v>-8</v>
      </c>
      <c r="M11" s="33">
        <f>'Table 51 - HCT of Undergrads by'!M11-'Table 51 - HCT of Undergrad 08'!M11</f>
        <v>100</v>
      </c>
      <c r="N11" s="33">
        <f>'Table 51 - HCT of Undergrads by'!N11-'Table 51 - HCT of Undergrad 08'!N11</f>
        <v>81</v>
      </c>
      <c r="O11" s="33">
        <f>'Table 51 - HCT of Undergrads by'!O11-'Table 51 - HCT of Undergrad 08'!O11</f>
        <v>-6</v>
      </c>
      <c r="P11" s="33">
        <f>'Table 51 - HCT of Undergrads by'!P11-'Table 51 - HCT of Undergrad 08'!P11</f>
        <v>45</v>
      </c>
      <c r="Q11" s="33">
        <f>'Table 51 - HCT of Undergrads by'!Q11-'Table 51 - HCT of Undergrad 08'!Q11</f>
        <v>37</v>
      </c>
      <c r="R11" s="33">
        <f>'Table 51 - HCT of Undergrads by'!R11-'Table 51 - HCT of Undergrad 08'!R11</f>
        <v>0</v>
      </c>
      <c r="S11" s="2">
        <f t="shared" si="1"/>
        <v>251</v>
      </c>
      <c r="T11" s="7"/>
    </row>
    <row r="12" spans="1:20" ht="12.75" customHeight="1">
      <c r="A12" s="7" t="s">
        <v>20</v>
      </c>
      <c r="B12" s="33">
        <f>'Table 51 - HCT of Undergrads by'!B12-'Table 51 - HCT of Undergrad 08'!B12</f>
        <v>-35</v>
      </c>
      <c r="C12" s="33">
        <f>'Table 51 - HCT of Undergrads by'!C12-'Table 51 - HCT of Undergrad 08'!C12</f>
        <v>706</v>
      </c>
      <c r="D12" s="33">
        <f>'Table 51 - HCT of Undergrads by'!D12-'Table 51 - HCT of Undergrad 08'!D12</f>
        <v>853</v>
      </c>
      <c r="E12" s="33">
        <f>'Table 51 - HCT of Undergrads by'!E12-'Table 51 - HCT of Undergrad 08'!E12</f>
        <v>356</v>
      </c>
      <c r="F12" s="33">
        <f>'Table 51 - HCT of Undergrads by'!F12-'Table 51 - HCT of Undergrad 08'!F12</f>
        <v>-166</v>
      </c>
      <c r="G12" s="33">
        <f>'Table 51 - HCT of Undergrads by'!G12-'Table 51 - HCT of Undergrad 08'!G12</f>
        <v>-153</v>
      </c>
      <c r="H12" s="33">
        <f>'Table 51 - HCT of Undergrads by'!H12-'Table 51 - HCT of Undergrad 08'!H12</f>
        <v>-264</v>
      </c>
      <c r="I12" s="33">
        <f>'Table 51 - HCT of Undergrads by'!I12-'Table 51 - HCT of Undergrad 08'!I12</f>
        <v>-2</v>
      </c>
      <c r="J12" s="27">
        <f t="shared" si="0"/>
        <v>1295</v>
      </c>
      <c r="K12" s="33">
        <f>'Table 51 - HCT of Undergrads by'!K12-'Table 51 - HCT of Undergrad 08'!K12</f>
        <v>-100</v>
      </c>
      <c r="L12" s="33">
        <f>'Table 51 - HCT of Undergrads by'!L12-'Table 51 - HCT of Undergrad 08'!L12</f>
        <v>667</v>
      </c>
      <c r="M12" s="33">
        <f>'Table 51 - HCT of Undergrads by'!M12-'Table 51 - HCT of Undergrad 08'!M12</f>
        <v>851</v>
      </c>
      <c r="N12" s="33">
        <f>'Table 51 - HCT of Undergrads by'!N12-'Table 51 - HCT of Undergrad 08'!N12</f>
        <v>310</v>
      </c>
      <c r="O12" s="33">
        <f>'Table 51 - HCT of Undergrads by'!O12-'Table 51 - HCT of Undergrad 08'!O12</f>
        <v>-343</v>
      </c>
      <c r="P12" s="33">
        <f>'Table 51 - HCT of Undergrads by'!P12-'Table 51 - HCT of Undergrad 08'!P12</f>
        <v>-293</v>
      </c>
      <c r="Q12" s="33">
        <f>'Table 51 - HCT of Undergrads by'!Q12-'Table 51 - HCT of Undergrad 08'!Q12</f>
        <v>-632</v>
      </c>
      <c r="R12" s="33">
        <f>'Table 51 - HCT of Undergrads by'!R12-'Table 51 - HCT of Undergrad 08'!R12</f>
        <v>-8</v>
      </c>
      <c r="S12" s="2">
        <f t="shared" si="1"/>
        <v>452</v>
      </c>
      <c r="T12" s="7"/>
    </row>
    <row r="13" spans="1:20" ht="12.75" customHeight="1">
      <c r="A13" s="7" t="s">
        <v>80</v>
      </c>
      <c r="B13" s="33">
        <f>'Table 51 - HCT of Undergrads by'!B13-'Table 51 - HCT of Undergrad 08'!B13</f>
        <v>25</v>
      </c>
      <c r="C13" s="33">
        <f>'Table 51 - HCT of Undergrads by'!C13-'Table 51 - HCT of Undergrad 08'!C13</f>
        <v>601</v>
      </c>
      <c r="D13" s="33">
        <f>'Table 51 - HCT of Undergrads by'!D13-'Table 51 - HCT of Undergrad 08'!D13</f>
        <v>277</v>
      </c>
      <c r="E13" s="33">
        <f>'Table 51 - HCT of Undergrads by'!E13-'Table 51 - HCT of Undergrad 08'!E13</f>
        <v>-458</v>
      </c>
      <c r="F13" s="33">
        <f>'Table 51 - HCT of Undergrads by'!F13-'Table 51 - HCT of Undergrad 08'!F13</f>
        <v>22</v>
      </c>
      <c r="G13" s="33">
        <f>'Table 51 - HCT of Undergrads by'!G13-'Table 51 - HCT of Undergrad 08'!G13</f>
        <v>108</v>
      </c>
      <c r="H13" s="33">
        <f>'Table 51 - HCT of Undergrads by'!H13-'Table 51 - HCT of Undergrad 08'!H13</f>
        <v>133</v>
      </c>
      <c r="I13" s="33">
        <f>'Table 51 - HCT of Undergrads by'!I13-'Table 51 - HCT of Undergrad 08'!I13</f>
        <v>0</v>
      </c>
      <c r="J13" s="27">
        <f t="shared" si="0"/>
        <v>708</v>
      </c>
      <c r="K13" s="33">
        <f>'Table 51 - HCT of Undergrads by'!K13-'Table 51 - HCT of Undergrad 08'!K13</f>
        <v>494</v>
      </c>
      <c r="L13" s="33">
        <f>'Table 51 - HCT of Undergrads by'!L13-'Table 51 - HCT of Undergrad 08'!L13</f>
        <v>313</v>
      </c>
      <c r="M13" s="33">
        <f>'Table 51 - HCT of Undergrads by'!M13-'Table 51 - HCT of Undergrad 08'!M13</f>
        <v>264</v>
      </c>
      <c r="N13" s="33">
        <f>'Table 51 - HCT of Undergrads by'!N13-'Table 51 - HCT of Undergrad 08'!N13</f>
        <v>-437</v>
      </c>
      <c r="O13" s="33">
        <f>'Table 51 - HCT of Undergrads by'!O13-'Table 51 - HCT of Undergrad 08'!O13</f>
        <v>17</v>
      </c>
      <c r="P13" s="33">
        <f>'Table 51 - HCT of Undergrads by'!P13-'Table 51 - HCT of Undergrad 08'!P13</f>
        <v>145</v>
      </c>
      <c r="Q13" s="33">
        <f>'Table 51 - HCT of Undergrads by'!Q13-'Table 51 - HCT of Undergrad 08'!Q13</f>
        <v>118</v>
      </c>
      <c r="R13" s="33">
        <f>'Table 51 - HCT of Undergrads by'!R13-'Table 51 - HCT of Undergrad 08'!R13</f>
        <v>0</v>
      </c>
      <c r="S13" s="2">
        <f t="shared" si="1"/>
        <v>914</v>
      </c>
      <c r="T13" s="7"/>
    </row>
    <row r="14" spans="1:20" ht="12.75" customHeight="1">
      <c r="A14" s="7" t="s">
        <v>89</v>
      </c>
      <c r="B14" s="33">
        <f>'Table 51 - HCT of Undergrads by'!B14-'Table 51 - HCT of Undergrad 08'!B14</f>
        <v>-8</v>
      </c>
      <c r="C14" s="33">
        <f>'Table 51 - HCT of Undergrads by'!C14-'Table 51 - HCT of Undergrad 08'!C14</f>
        <v>-744</v>
      </c>
      <c r="D14" s="33">
        <f>'Table 51 - HCT of Undergrads by'!D14-'Table 51 - HCT of Undergrad 08'!D14</f>
        <v>-533</v>
      </c>
      <c r="E14" s="33">
        <f>'Table 51 - HCT of Undergrads by'!E14-'Table 51 - HCT of Undergrad 08'!E14</f>
        <v>-71</v>
      </c>
      <c r="F14" s="33">
        <f>'Table 51 - HCT of Undergrads by'!F14-'Table 51 - HCT of Undergrad 08'!F14</f>
        <v>314</v>
      </c>
      <c r="G14" s="33">
        <f>'Table 51 - HCT of Undergrads by'!G14-'Table 51 - HCT of Undergrad 08'!G14</f>
        <v>187</v>
      </c>
      <c r="H14" s="33">
        <f>'Table 51 - HCT of Undergrads by'!H14-'Table 51 - HCT of Undergrad 08'!H14</f>
        <v>343</v>
      </c>
      <c r="I14" s="33">
        <f>'Table 51 - HCT of Undergrads by'!I14-'Table 51 - HCT of Undergrad 08'!I14</f>
        <v>3</v>
      </c>
      <c r="J14" s="27">
        <f t="shared" si="0"/>
        <v>-509</v>
      </c>
      <c r="K14" s="33">
        <f>'Table 51 - HCT of Undergrads by'!K14-'Table 51 - HCT of Undergrad 08'!K14</f>
        <v>178</v>
      </c>
      <c r="L14" s="33">
        <f>'Table 51 - HCT of Undergrads by'!L14-'Table 51 - HCT of Undergrad 08'!L14</f>
        <v>-672</v>
      </c>
      <c r="M14" s="33">
        <f>'Table 51 - HCT of Undergrads by'!M14-'Table 51 - HCT of Undergrad 08'!M14</f>
        <v>-527</v>
      </c>
      <c r="N14" s="33">
        <f>'Table 51 - HCT of Undergrads by'!N14-'Table 51 - HCT of Undergrad 08'!N14</f>
        <v>23</v>
      </c>
      <c r="O14" s="33">
        <f>'Table 51 - HCT of Undergrads by'!O14-'Table 51 - HCT of Undergrad 08'!O14</f>
        <v>518</v>
      </c>
      <c r="P14" s="33">
        <f>'Table 51 - HCT of Undergrads by'!P14-'Table 51 - HCT of Undergrad 08'!P14</f>
        <v>344</v>
      </c>
      <c r="Q14" s="33">
        <f>'Table 51 - HCT of Undergrads by'!Q14-'Table 51 - HCT of Undergrad 08'!Q14</f>
        <v>750</v>
      </c>
      <c r="R14" s="33">
        <f>'Table 51 - HCT of Undergrads by'!R14-'Table 51 - HCT of Undergrad 08'!R14</f>
        <v>11</v>
      </c>
      <c r="S14" s="36">
        <f t="shared" si="1"/>
        <v>625</v>
      </c>
      <c r="T14" s="7"/>
    </row>
    <row r="15" spans="1:20" ht="12.75" customHeight="1">
      <c r="A15" s="30" t="s">
        <v>21</v>
      </c>
      <c r="B15" s="33">
        <f>'Table 51 - HCT of Undergrads by'!B15-'Table 51 - HCT of Undergrad 08'!B15</f>
        <v>22</v>
      </c>
      <c r="C15" s="33">
        <f>'Table 51 - HCT of Undergrads by'!C15-'Table 51 - HCT of Undergrad 08'!C15</f>
        <v>-56</v>
      </c>
      <c r="D15" s="33">
        <f>'Table 51 - HCT of Undergrads by'!D15-'Table 51 - HCT of Undergrad 08'!D15</f>
        <v>140</v>
      </c>
      <c r="E15" s="33">
        <f>'Table 51 - HCT of Undergrads by'!E15-'Table 51 - HCT of Undergrad 08'!E15</f>
        <v>93</v>
      </c>
      <c r="F15" s="33">
        <f>'Table 51 - HCT of Undergrads by'!F15-'Table 51 - HCT of Undergrad 08'!F15</f>
        <v>145</v>
      </c>
      <c r="G15" s="33">
        <f>'Table 51 - HCT of Undergrads by'!G15-'Table 51 - HCT of Undergrad 08'!G15</f>
        <v>87</v>
      </c>
      <c r="H15" s="33">
        <f>'Table 51 - HCT of Undergrads by'!H15-'Table 51 - HCT of Undergrad 08'!H15</f>
        <v>65</v>
      </c>
      <c r="I15" s="33">
        <f>'Table 51 - HCT of Undergrads by'!I15-'Table 51 - HCT of Undergrad 08'!I15</f>
        <v>-1</v>
      </c>
      <c r="J15" s="35">
        <f>SUM(B15:I15)</f>
        <v>495</v>
      </c>
      <c r="K15" s="33">
        <f>'Table 51 - HCT of Undergrads by'!K15-'Table 51 - HCT of Undergrad 08'!K15</f>
        <v>65</v>
      </c>
      <c r="L15" s="33">
        <f>'Table 51 - HCT of Undergrads by'!L15-'Table 51 - HCT of Undergrad 08'!L15</f>
        <v>-47</v>
      </c>
      <c r="M15" s="33">
        <f>'Table 51 - HCT of Undergrads by'!M15-'Table 51 - HCT of Undergrad 08'!M15</f>
        <v>155</v>
      </c>
      <c r="N15" s="33">
        <f>'Table 51 - HCT of Undergrads by'!N15-'Table 51 - HCT of Undergrad 08'!N15</f>
        <v>138</v>
      </c>
      <c r="O15" s="33">
        <f>'Table 51 - HCT of Undergrads by'!O15-'Table 51 - HCT of Undergrad 08'!O15</f>
        <v>185</v>
      </c>
      <c r="P15" s="33">
        <f>'Table 51 - HCT of Undergrads by'!P15-'Table 51 - HCT of Undergrad 08'!P15</f>
        <v>78</v>
      </c>
      <c r="Q15" s="33">
        <f>'Table 51 - HCT of Undergrads by'!Q15-'Table 51 - HCT of Undergrad 08'!Q15</f>
        <v>83</v>
      </c>
      <c r="R15" s="33">
        <f>'Table 51 - HCT of Undergrads by'!R15-'Table 51 - HCT of Undergrad 08'!R15</f>
        <v>-1</v>
      </c>
      <c r="S15" s="36">
        <f t="shared" si="1"/>
        <v>656</v>
      </c>
      <c r="T15" s="30"/>
    </row>
    <row r="16" spans="1:20" ht="12.75" customHeight="1">
      <c r="A16" s="7" t="s">
        <v>22</v>
      </c>
      <c r="B16" s="33">
        <f>'Table 51 - HCT of Undergrads by'!B16-'Table 51 - HCT of Undergrad 08'!B16</f>
        <v>-24</v>
      </c>
      <c r="C16" s="33">
        <f>'Table 51 - HCT of Undergrads by'!C16-'Table 51 - HCT of Undergrad 08'!C16</f>
        <v>35</v>
      </c>
      <c r="D16" s="33">
        <f>'Table 51 - HCT of Undergrads by'!D16-'Table 51 - HCT of Undergrad 08'!D16</f>
        <v>150</v>
      </c>
      <c r="E16" s="33">
        <f>'Table 51 - HCT of Undergrads by'!E16-'Table 51 - HCT of Undergrad 08'!E16</f>
        <v>136</v>
      </c>
      <c r="F16" s="33">
        <f>'Table 51 - HCT of Undergrads by'!F16-'Table 51 - HCT of Undergrad 08'!F16</f>
        <v>-22</v>
      </c>
      <c r="G16" s="33">
        <f>'Table 51 - HCT of Undergrads by'!G16-'Table 51 - HCT of Undergrad 08'!G16</f>
        <v>9</v>
      </c>
      <c r="H16" s="33">
        <f>'Table 51 - HCT of Undergrads by'!H16-'Table 51 - HCT of Undergrad 08'!H16</f>
        <v>7</v>
      </c>
      <c r="I16" s="33">
        <f>'Table 51 - HCT of Undergrads by'!I16-'Table 51 - HCT of Undergrad 08'!I16</f>
        <v>-2</v>
      </c>
      <c r="J16" s="27">
        <f t="shared" si="0"/>
        <v>289</v>
      </c>
      <c r="K16" s="33">
        <f>'Table 51 - HCT of Undergrads by'!K16-'Table 51 - HCT of Undergrad 08'!K16</f>
        <v>108</v>
      </c>
      <c r="L16" s="33">
        <f>'Table 51 - HCT of Undergrads by'!L16-'Table 51 - HCT of Undergrad 08'!L16</f>
        <v>34</v>
      </c>
      <c r="M16" s="33">
        <f>'Table 51 - HCT of Undergrads by'!M16-'Table 51 - HCT of Undergrad 08'!M16</f>
        <v>162</v>
      </c>
      <c r="N16" s="33">
        <f>'Table 51 - HCT of Undergrads by'!N16-'Table 51 - HCT of Undergrad 08'!N16</f>
        <v>177</v>
      </c>
      <c r="O16" s="33">
        <f>'Table 51 - HCT of Undergrads by'!O16-'Table 51 - HCT of Undergrad 08'!O16</f>
        <v>-21</v>
      </c>
      <c r="P16" s="33">
        <f>'Table 51 - HCT of Undergrads by'!P16-'Table 51 - HCT of Undergrad 08'!P16</f>
        <v>14</v>
      </c>
      <c r="Q16" s="33">
        <f>'Table 51 - HCT of Undergrads by'!Q16-'Table 51 - HCT of Undergrad 08'!Q16</f>
        <v>27</v>
      </c>
      <c r="R16" s="33">
        <f>'Table 51 - HCT of Undergrads by'!R16-'Table 51 - HCT of Undergrad 08'!R16</f>
        <v>-2</v>
      </c>
      <c r="S16" s="36">
        <f t="shared" si="1"/>
        <v>499</v>
      </c>
      <c r="T16" s="7"/>
    </row>
    <row r="17" spans="1:20" ht="12.75" customHeight="1">
      <c r="A17" s="7" t="s">
        <v>23</v>
      </c>
      <c r="B17" s="33">
        <f>'Table 51 - HCT of Undergrads by'!B17-'Table 51 - HCT of Undergrad 08'!B17</f>
        <v>19</v>
      </c>
      <c r="C17" s="33">
        <f>'Table 51 - HCT of Undergrads by'!C17-'Table 51 - HCT of Undergrad 08'!C17</f>
        <v>168</v>
      </c>
      <c r="D17" s="33">
        <f>'Table 51 - HCT of Undergrads by'!D17-'Table 51 - HCT of Undergrad 08'!D17</f>
        <v>534</v>
      </c>
      <c r="E17" s="33">
        <f>'Table 51 - HCT of Undergrads by'!E17-'Table 51 - HCT of Undergrad 08'!E17</f>
        <v>176</v>
      </c>
      <c r="F17" s="33">
        <f>'Table 51 - HCT of Undergrads by'!F17-'Table 51 - HCT of Undergrad 08'!F17</f>
        <v>9</v>
      </c>
      <c r="G17" s="33">
        <f>'Table 51 - HCT of Undergrads by'!G17-'Table 51 - HCT of Undergrad 08'!G17</f>
        <v>34</v>
      </c>
      <c r="H17" s="33">
        <f>'Table 51 - HCT of Undergrads by'!H17-'Table 51 - HCT of Undergrad 08'!H17</f>
        <v>11</v>
      </c>
      <c r="I17" s="33">
        <f>'Table 51 - HCT of Undergrads by'!I17-'Table 51 - HCT of Undergrad 08'!I17</f>
        <v>6</v>
      </c>
      <c r="J17" s="27">
        <f t="shared" si="0"/>
        <v>957</v>
      </c>
      <c r="K17" s="33">
        <f>'Table 51 - HCT of Undergrads by'!K17-'Table 51 - HCT of Undergrad 08'!K17</f>
        <v>14</v>
      </c>
      <c r="L17" s="33">
        <f>'Table 51 - HCT of Undergrads by'!L17-'Table 51 - HCT of Undergrad 08'!L17</f>
        <v>119</v>
      </c>
      <c r="M17" s="33">
        <f>'Table 51 - HCT of Undergrads by'!M17-'Table 51 - HCT of Undergrad 08'!M17</f>
        <v>537</v>
      </c>
      <c r="N17" s="33">
        <f>'Table 51 - HCT of Undergrads by'!N17-'Table 51 - HCT of Undergrad 08'!N17</f>
        <v>173</v>
      </c>
      <c r="O17" s="33">
        <f>'Table 51 - HCT of Undergrads by'!O17-'Table 51 - HCT of Undergrad 08'!O17</f>
        <v>-76</v>
      </c>
      <c r="P17" s="33">
        <f>'Table 51 - HCT of Undergrads by'!P17-'Table 51 - HCT of Undergrad 08'!P17</f>
        <v>44</v>
      </c>
      <c r="Q17" s="33">
        <f>'Table 51 - HCT of Undergrads by'!Q17-'Table 51 - HCT of Undergrad 08'!Q17</f>
        <v>-57</v>
      </c>
      <c r="R17" s="33">
        <f>'Table 51 - HCT of Undergrads by'!R17-'Table 51 - HCT of Undergrad 08'!R17</f>
        <v>197</v>
      </c>
      <c r="S17" s="2">
        <f t="shared" si="1"/>
        <v>951</v>
      </c>
      <c r="T17" s="7"/>
    </row>
    <row r="18" spans="1:20" ht="12.75" customHeight="1">
      <c r="A18" s="7" t="s">
        <v>24</v>
      </c>
      <c r="B18" s="33">
        <f>'Table 51 - HCT of Undergrads by'!B18-'Table 51 - HCT of Undergrad 08'!B18</f>
        <v>6</v>
      </c>
      <c r="C18" s="33">
        <f>'Table 51 - HCT of Undergrads by'!C18-'Table 51 - HCT of Undergrad 08'!C18</f>
        <v>168</v>
      </c>
      <c r="D18" s="33">
        <f>'Table 51 - HCT of Undergrads by'!D18-'Table 51 - HCT of Undergrad 08'!D18</f>
        <v>-34</v>
      </c>
      <c r="E18" s="33">
        <f>'Table 51 - HCT of Undergrads by'!E18-'Table 51 - HCT of Undergrad 08'!E18</f>
        <v>-107</v>
      </c>
      <c r="F18" s="33">
        <f>'Table 51 - HCT of Undergrads by'!F18-'Table 51 - HCT of Undergrad 08'!F18</f>
        <v>10</v>
      </c>
      <c r="G18" s="33">
        <f>'Table 51 - HCT of Undergrads by'!G18-'Table 51 - HCT of Undergrad 08'!G18</f>
        <v>-2</v>
      </c>
      <c r="H18" s="33">
        <f>'Table 51 - HCT of Undergrads by'!H18-'Table 51 - HCT of Undergrad 08'!H18</f>
        <v>-11</v>
      </c>
      <c r="I18" s="33">
        <f>'Table 51 - HCT of Undergrads by'!I18-'Table 51 - HCT of Undergrad 08'!I18</f>
        <v>-2</v>
      </c>
      <c r="J18" s="27">
        <f t="shared" si="0"/>
        <v>28</v>
      </c>
      <c r="K18" s="33">
        <f>'Table 51 - HCT of Undergrads by'!K18-'Table 51 - HCT of Undergrad 08'!K18</f>
        <v>145</v>
      </c>
      <c r="L18" s="33">
        <f>'Table 51 - HCT of Undergrads by'!L18-'Table 51 - HCT of Undergrad 08'!L18</f>
        <v>193</v>
      </c>
      <c r="M18" s="33">
        <f>'Table 51 - HCT of Undergrads by'!M18-'Table 51 - HCT of Undergrad 08'!M18</f>
        <v>-31</v>
      </c>
      <c r="N18" s="33">
        <f>'Table 51 - HCT of Undergrads by'!N18-'Table 51 - HCT of Undergrad 08'!N18</f>
        <v>-95</v>
      </c>
      <c r="O18" s="33">
        <f>'Table 51 - HCT of Undergrads by'!O18-'Table 51 - HCT of Undergrad 08'!O18</f>
        <v>12</v>
      </c>
      <c r="P18" s="33">
        <f>'Table 51 - HCT of Undergrads by'!P18-'Table 51 - HCT of Undergrad 08'!P18</f>
        <v>1</v>
      </c>
      <c r="Q18" s="33">
        <f>'Table 51 - HCT of Undergrads by'!Q18-'Table 51 - HCT of Undergrad 08'!Q18</f>
        <v>-29</v>
      </c>
      <c r="R18" s="33">
        <f>'Table 51 - HCT of Undergrads by'!R18-'Table 51 - HCT of Undergrad 08'!R18</f>
        <v>-2</v>
      </c>
      <c r="S18" s="2">
        <f t="shared" si="1"/>
        <v>194</v>
      </c>
      <c r="T18" s="7"/>
    </row>
    <row r="19" spans="1:20" ht="12.75" customHeight="1">
      <c r="A19" s="7" t="s">
        <v>85</v>
      </c>
      <c r="B19" s="33">
        <f>'Table 51 - HCT of Undergrads by'!B19-'Table 51 - HCT of Undergrad 08'!B19</f>
        <v>-8</v>
      </c>
      <c r="C19" s="33">
        <f>'Table 51 - HCT of Undergrads by'!C19-'Table 51 - HCT of Undergrad 08'!C19</f>
        <v>262</v>
      </c>
      <c r="D19" s="33">
        <f>'Table 51 - HCT of Undergrads by'!D19-'Table 51 - HCT of Undergrad 08'!D19</f>
        <v>274</v>
      </c>
      <c r="E19" s="33">
        <f>'Table 51 - HCT of Undergrads by'!E19-'Table 51 - HCT of Undergrad 08'!E19</f>
        <v>96</v>
      </c>
      <c r="F19" s="33">
        <f>'Table 51 - HCT of Undergrads by'!F19-'Table 51 - HCT of Undergrad 08'!F19</f>
        <v>61</v>
      </c>
      <c r="G19" s="33">
        <f>'Table 51 - HCT of Undergrads by'!G19-'Table 51 - HCT of Undergrad 08'!G19</f>
        <v>46</v>
      </c>
      <c r="H19" s="33">
        <f>'Table 51 - HCT of Undergrads by'!H19-'Table 51 - HCT of Undergrad 08'!H19</f>
        <v>90</v>
      </c>
      <c r="I19" s="33">
        <f>'Table 51 - HCT of Undergrads by'!I19-'Table 51 - HCT of Undergrad 08'!I19</f>
        <v>2</v>
      </c>
      <c r="J19" s="27">
        <f t="shared" si="0"/>
        <v>823</v>
      </c>
      <c r="K19" s="33">
        <f>'Table 51 - HCT of Undergrads by'!K19-'Table 51 - HCT of Undergrad 08'!K19</f>
        <v>-96</v>
      </c>
      <c r="L19" s="33">
        <f>'Table 51 - HCT of Undergrads by'!L19-'Table 51 - HCT of Undergrad 08'!L19</f>
        <v>155</v>
      </c>
      <c r="M19" s="33">
        <f>'Table 51 - HCT of Undergrads by'!M19-'Table 51 - HCT of Undergrad 08'!M19</f>
        <v>198</v>
      </c>
      <c r="N19" s="33">
        <f>'Table 51 - HCT of Undergrads by'!N19-'Table 51 - HCT of Undergrad 08'!N19</f>
        <v>18</v>
      </c>
      <c r="O19" s="33">
        <f>'Table 51 - HCT of Undergrads by'!O19-'Table 51 - HCT of Undergrad 08'!O19</f>
        <v>65</v>
      </c>
      <c r="P19" s="33">
        <f>'Table 51 - HCT of Undergrads by'!P19-'Table 51 - HCT of Undergrad 08'!P19</f>
        <v>61</v>
      </c>
      <c r="Q19" s="33">
        <f>'Table 51 - HCT of Undergrads by'!Q19-'Table 51 - HCT of Undergrad 08'!Q19</f>
        <v>91</v>
      </c>
      <c r="R19" s="33">
        <f>'Table 51 - HCT of Undergrads by'!R19-'Table 51 - HCT of Undergrad 08'!R19</f>
        <v>-6</v>
      </c>
      <c r="S19" s="2">
        <f t="shared" si="1"/>
        <v>486</v>
      </c>
      <c r="T19" s="7"/>
    </row>
    <row r="20" spans="1:20" ht="12.75" customHeight="1">
      <c r="A20" s="30" t="s">
        <v>25</v>
      </c>
      <c r="B20" s="33">
        <f>'Table 51 - HCT of Undergrads by'!B20-'Table 51 - HCT of Undergrad 08'!B20</f>
        <v>13</v>
      </c>
      <c r="C20" s="33">
        <f>'Table 51 - HCT of Undergrads by'!C20-'Table 51 - HCT of Undergrad 08'!C20</f>
        <v>1120</v>
      </c>
      <c r="D20" s="33">
        <f>'Table 51 - HCT of Undergrads by'!D20-'Table 51 - HCT of Undergrad 08'!D20</f>
        <v>1517</v>
      </c>
      <c r="E20" s="33">
        <f>'Table 51 - HCT of Undergrads by'!E20-'Table 51 - HCT of Undergrad 08'!E20</f>
        <v>25</v>
      </c>
      <c r="F20" s="33">
        <f>'Table 51 - HCT of Undergrads by'!F20-'Table 51 - HCT of Undergrad 08'!F20</f>
        <v>85</v>
      </c>
      <c r="G20" s="33">
        <f>'Table 51 - HCT of Undergrads by'!G20-'Table 51 - HCT of Undergrad 08'!G20</f>
        <v>35</v>
      </c>
      <c r="H20" s="33">
        <f>'Table 51 - HCT of Undergrads by'!H20-'Table 51 - HCT of Undergrad 08'!H20</f>
        <v>7</v>
      </c>
      <c r="I20" s="33">
        <f>'Table 51 - HCT of Undergrads by'!I20-'Table 51 - HCT of Undergrad 08'!I20</f>
        <v>0</v>
      </c>
      <c r="J20" s="35">
        <f t="shared" si="0"/>
        <v>2802</v>
      </c>
      <c r="K20" s="33">
        <f>'Table 51 - HCT of Undergrads by'!K20-'Table 51 - HCT of Undergrad 08'!K20</f>
        <v>-5</v>
      </c>
      <c r="L20" s="33">
        <f>'Table 51 - HCT of Undergrads by'!L20-'Table 51 - HCT of Undergrad 08'!L20</f>
        <v>1162</v>
      </c>
      <c r="M20" s="33">
        <f>'Table 51 - HCT of Undergrads by'!M20-'Table 51 - HCT of Undergrad 08'!M20</f>
        <v>1603</v>
      </c>
      <c r="N20" s="33">
        <f>'Table 51 - HCT of Undergrads by'!N20-'Table 51 - HCT of Undergrad 08'!N20</f>
        <v>140</v>
      </c>
      <c r="O20" s="33">
        <f>'Table 51 - HCT of Undergrads by'!O20-'Table 51 - HCT of Undergrad 08'!O20</f>
        <v>88</v>
      </c>
      <c r="P20" s="33">
        <f>'Table 51 - HCT of Undergrads by'!P20-'Table 51 - HCT of Undergrad 08'!P20</f>
        <v>46</v>
      </c>
      <c r="Q20" s="33">
        <f>'Table 51 - HCT of Undergrads by'!Q20-'Table 51 - HCT of Undergrad 08'!Q20</f>
        <v>-21</v>
      </c>
      <c r="R20" s="33">
        <f>'Table 51 - HCT of Undergrads by'!R20-'Table 51 - HCT of Undergrad 08'!R20</f>
        <v>-1</v>
      </c>
      <c r="S20" s="36">
        <f t="shared" si="1"/>
        <v>3012</v>
      </c>
      <c r="T20" s="30"/>
    </row>
    <row r="21" spans="1:20" ht="12.75" customHeight="1">
      <c r="A21" s="30" t="s">
        <v>26</v>
      </c>
      <c r="B21" s="33">
        <f>'Table 51 - HCT of Undergrads by'!B21-'Table 51 - HCT of Undergrad 08'!B21</f>
        <v>12</v>
      </c>
      <c r="C21" s="33">
        <f>'Table 51 - HCT of Undergrads by'!C21-'Table 51 - HCT of Undergrad 08'!C21</f>
        <v>189</v>
      </c>
      <c r="D21" s="33">
        <f>'Table 51 - HCT of Undergrads by'!D21-'Table 51 - HCT of Undergrad 08'!D21</f>
        <v>153</v>
      </c>
      <c r="E21" s="33">
        <f>'Table 51 - HCT of Undergrads by'!E21-'Table 51 - HCT of Undergrad 08'!E21</f>
        <v>270</v>
      </c>
      <c r="F21" s="33">
        <f>'Table 51 - HCT of Undergrads by'!F21-'Table 51 - HCT of Undergrad 08'!F21</f>
        <v>181</v>
      </c>
      <c r="G21" s="33">
        <f>'Table 51 - HCT of Undergrads by'!G21-'Table 51 - HCT of Undergrad 08'!G21</f>
        <v>109</v>
      </c>
      <c r="H21" s="33">
        <f>'Table 51 - HCT of Undergrads by'!H21-'Table 51 - HCT of Undergrad 08'!H21</f>
        <v>75</v>
      </c>
      <c r="I21" s="33">
        <f>'Table 51 - HCT of Undergrads by'!I21-'Table 51 - HCT of Undergrad 08'!I21</f>
        <v>-1</v>
      </c>
      <c r="J21" s="35">
        <f t="shared" si="0"/>
        <v>988</v>
      </c>
      <c r="K21" s="33">
        <f>'Table 51 - HCT of Undergrads by'!K21-'Table 51 - HCT of Undergrad 08'!K21</f>
        <v>-97</v>
      </c>
      <c r="L21" s="33">
        <f>'Table 51 - HCT of Undergrads by'!L21-'Table 51 - HCT of Undergrad 08'!L21</f>
        <v>129</v>
      </c>
      <c r="M21" s="33">
        <f>'Table 51 - HCT of Undergrads by'!M21-'Table 51 - HCT of Undergrad 08'!M21</f>
        <v>143</v>
      </c>
      <c r="N21" s="33">
        <f>'Table 51 - HCT of Undergrads by'!N21-'Table 51 - HCT of Undergrad 08'!N21</f>
        <v>268</v>
      </c>
      <c r="O21" s="33">
        <f>'Table 51 - HCT of Undergrads by'!O21-'Table 51 - HCT of Undergrad 08'!O21</f>
        <v>156</v>
      </c>
      <c r="P21" s="33">
        <f>'Table 51 - HCT of Undergrads by'!P21-'Table 51 - HCT of Undergrad 08'!P21</f>
        <v>188</v>
      </c>
      <c r="Q21" s="33">
        <f>'Table 51 - HCT of Undergrads by'!Q21-'Table 51 - HCT of Undergrad 08'!Q21</f>
        <v>83</v>
      </c>
      <c r="R21" s="33">
        <f>'Table 51 - HCT of Undergrads by'!R21-'Table 51 - HCT of Undergrad 08'!R21</f>
        <v>-9</v>
      </c>
      <c r="S21" s="36">
        <f t="shared" si="1"/>
        <v>861</v>
      </c>
      <c r="T21" s="30"/>
    </row>
    <row r="22" spans="1:20" ht="12.75" customHeight="1">
      <c r="A22" s="30" t="s">
        <v>27</v>
      </c>
      <c r="B22" s="33">
        <f>'Table 51 - HCT of Undergrads by'!B22-'Table 51 - HCT of Undergrad 08'!B22</f>
        <v>28</v>
      </c>
      <c r="C22" s="33">
        <f>'Table 51 - HCT of Undergrads by'!C22-'Table 51 - HCT of Undergrad 08'!C22</f>
        <v>-16</v>
      </c>
      <c r="D22" s="33">
        <f>'Table 51 - HCT of Undergrads by'!D22-'Table 51 - HCT of Undergrad 08'!D22</f>
        <v>-109</v>
      </c>
      <c r="E22" s="33">
        <f>'Table 51 - HCT of Undergrads by'!E22-'Table 51 - HCT of Undergrad 08'!E22</f>
        <v>7</v>
      </c>
      <c r="F22" s="33">
        <f>'Table 51 - HCT of Undergrads by'!F22-'Table 51 - HCT of Undergrad 08'!F22</f>
        <v>156</v>
      </c>
      <c r="G22" s="33">
        <f>'Table 51 - HCT of Undergrads by'!G22-'Table 51 - HCT of Undergrad 08'!G22</f>
        <v>96</v>
      </c>
      <c r="H22" s="33">
        <f>'Table 51 - HCT of Undergrads by'!H22-'Table 51 - HCT of Undergrad 08'!H22</f>
        <v>53</v>
      </c>
      <c r="I22" s="33">
        <f>'Table 51 - HCT of Undergrads by'!I22-'Table 51 - HCT of Undergrad 08'!I22</f>
        <v>0</v>
      </c>
      <c r="J22" s="35">
        <f t="shared" si="0"/>
        <v>215</v>
      </c>
      <c r="K22" s="33">
        <f>'Table 51 - HCT of Undergrads by'!K22-'Table 51 - HCT of Undergrad 08'!K22</f>
        <v>348</v>
      </c>
      <c r="L22" s="33">
        <f>'Table 51 - HCT of Undergrads by'!L22-'Table 51 - HCT of Undergrad 08'!L22</f>
        <v>11</v>
      </c>
      <c r="M22" s="33">
        <f>'Table 51 - HCT of Undergrads by'!M22-'Table 51 - HCT of Undergrad 08'!M22</f>
        <v>-134</v>
      </c>
      <c r="N22" s="33">
        <f>'Table 51 - HCT of Undergrads by'!N22-'Table 51 - HCT of Undergrad 08'!N22</f>
        <v>83</v>
      </c>
      <c r="O22" s="33">
        <f>'Table 51 - HCT of Undergrads by'!O22-'Table 51 - HCT of Undergrad 08'!O22</f>
        <v>228</v>
      </c>
      <c r="P22" s="33">
        <f>'Table 51 - HCT of Undergrads by'!P22-'Table 51 - HCT of Undergrad 08'!P22</f>
        <v>137</v>
      </c>
      <c r="Q22" s="33">
        <f>'Table 51 - HCT of Undergrads by'!Q22-'Table 51 - HCT of Undergrad 08'!Q22</f>
        <v>120</v>
      </c>
      <c r="R22" s="33">
        <f>'Table 51 - HCT of Undergrads by'!R22-'Table 51 - HCT of Undergrad 08'!R22</f>
        <v>0</v>
      </c>
      <c r="S22" s="36">
        <f t="shared" si="1"/>
        <v>793</v>
      </c>
      <c r="T22" s="30"/>
    </row>
    <row r="23" spans="1:20" ht="12.75" customHeight="1">
      <c r="A23" s="30" t="s">
        <v>28</v>
      </c>
      <c r="B23" s="36">
        <f>SUM(B10:B22)</f>
        <v>47</v>
      </c>
      <c r="C23" s="36">
        <f t="shared" ref="C23:S23" si="2">SUM(C10:C22)</f>
        <v>2152</v>
      </c>
      <c r="D23" s="36">
        <f t="shared" si="2"/>
        <v>3344</v>
      </c>
      <c r="E23" s="36">
        <f t="shared" si="2"/>
        <v>580</v>
      </c>
      <c r="F23" s="36">
        <f t="shared" si="2"/>
        <v>780</v>
      </c>
      <c r="G23" s="36">
        <f t="shared" si="2"/>
        <v>578</v>
      </c>
      <c r="H23" s="36">
        <f t="shared" si="2"/>
        <v>519</v>
      </c>
      <c r="I23" s="36">
        <f t="shared" si="2"/>
        <v>182</v>
      </c>
      <c r="J23" s="35">
        <f t="shared" si="2"/>
        <v>8182</v>
      </c>
      <c r="K23" s="36">
        <f t="shared" si="2"/>
        <v>1052</v>
      </c>
      <c r="L23" s="36">
        <f t="shared" si="2"/>
        <v>1735</v>
      </c>
      <c r="M23" s="36">
        <f t="shared" si="2"/>
        <v>3330</v>
      </c>
      <c r="N23" s="36">
        <f t="shared" si="2"/>
        <v>867</v>
      </c>
      <c r="O23" s="36">
        <f t="shared" si="2"/>
        <v>785</v>
      </c>
      <c r="P23" s="36">
        <f t="shared" si="2"/>
        <v>803</v>
      </c>
      <c r="Q23" s="36">
        <f t="shared" si="2"/>
        <v>476</v>
      </c>
      <c r="R23" s="36">
        <f t="shared" si="2"/>
        <v>382</v>
      </c>
      <c r="S23" s="36">
        <f t="shared" si="2"/>
        <v>9430</v>
      </c>
    </row>
    <row r="24" spans="1:20" ht="12.75" customHeight="1">
      <c r="A24" s="7"/>
      <c r="B24" s="7"/>
      <c r="C24" s="7"/>
      <c r="D24" s="7"/>
      <c r="E24" s="7"/>
      <c r="F24" s="7"/>
      <c r="G24" s="7"/>
      <c r="H24" s="7"/>
      <c r="I24" s="7"/>
      <c r="J24" s="27"/>
      <c r="K24" s="26"/>
      <c r="L24" s="7"/>
      <c r="M24" s="7"/>
      <c r="N24" s="2"/>
      <c r="O24" s="2"/>
      <c r="P24" s="2"/>
      <c r="Q24" s="2"/>
      <c r="R24" s="2"/>
      <c r="S24" s="2"/>
    </row>
    <row r="25" spans="1:20" ht="33.75" customHeight="1">
      <c r="A25" s="28" t="s">
        <v>29</v>
      </c>
      <c r="B25" s="7"/>
      <c r="C25" s="7"/>
      <c r="D25" s="7"/>
      <c r="E25" s="7"/>
      <c r="F25" s="7"/>
      <c r="G25" s="7"/>
      <c r="H25" s="7"/>
      <c r="I25" s="7"/>
      <c r="J25" s="2"/>
      <c r="K25" s="3"/>
      <c r="L25" s="7"/>
      <c r="M25" s="2"/>
      <c r="N25" s="2"/>
      <c r="O25" s="2"/>
      <c r="P25" s="2"/>
      <c r="Q25" s="2"/>
      <c r="R25" s="2"/>
      <c r="S25" s="2"/>
    </row>
    <row r="26" spans="1:20" ht="12.75" customHeight="1">
      <c r="A26" s="7"/>
      <c r="B26" s="2"/>
      <c r="C26" s="2"/>
      <c r="D26" s="2"/>
      <c r="E26" s="2"/>
      <c r="F26" s="2"/>
      <c r="G26" s="2"/>
      <c r="H26" s="2"/>
      <c r="I26" s="2"/>
      <c r="J26" s="2"/>
      <c r="K26" s="3"/>
      <c r="L26" s="7"/>
      <c r="M26" s="2"/>
      <c r="N26" s="2"/>
      <c r="O26" s="2"/>
      <c r="P26" s="2"/>
      <c r="Q26" s="2"/>
      <c r="R26" s="2"/>
      <c r="S26" s="2"/>
    </row>
    <row r="27" spans="1:20" ht="12.75" customHeight="1">
      <c r="A27" s="7" t="s">
        <v>30</v>
      </c>
      <c r="B27" s="33">
        <f>'Table 51 - HCT of Undergrads by'!B27-'Table 51 - HCT of Undergrad 08'!B27</f>
        <v>-31</v>
      </c>
      <c r="C27" s="33">
        <f>'Table 51 - HCT of Undergrads by'!C27-'Table 51 - HCT of Undergrad 08'!C27</f>
        <v>142</v>
      </c>
      <c r="D27" s="33">
        <f>'Table 51 - HCT of Undergrads by'!D27-'Table 51 - HCT of Undergrad 08'!D27</f>
        <v>353</v>
      </c>
      <c r="E27" s="33">
        <f>'Table 51 - HCT of Undergrads by'!E27-'Table 51 - HCT of Undergrad 08'!E27</f>
        <v>95</v>
      </c>
      <c r="F27" s="33">
        <f>'Table 51 - HCT of Undergrads by'!F27-'Table 51 - HCT of Undergrad 08'!F27</f>
        <v>93</v>
      </c>
      <c r="G27" s="33">
        <f>'Table 51 - HCT of Undergrads by'!G27-'Table 51 - HCT of Undergrad 08'!G27</f>
        <v>78</v>
      </c>
      <c r="H27" s="33">
        <f>'Table 51 - HCT of Undergrads by'!H27-'Table 51 - HCT of Undergrad 08'!H27</f>
        <v>134</v>
      </c>
      <c r="I27" s="33">
        <f>'Table 51 - HCT of Undergrads by'!I27-'Table 51 - HCT of Undergrad 08'!I27</f>
        <v>1</v>
      </c>
      <c r="J27" s="27">
        <f t="shared" ref="J27:J47" si="3">SUM(B27:I27)</f>
        <v>865</v>
      </c>
      <c r="K27" s="33">
        <f>'Table 51 - HCT of Undergrads by'!K27-'Table 51 - HCT of Undergrad 08'!K27</f>
        <v>84</v>
      </c>
      <c r="L27" s="33">
        <f>'Table 51 - HCT of Undergrads by'!L27-'Table 51 - HCT of Undergrad 08'!L27</f>
        <v>430</v>
      </c>
      <c r="M27" s="33">
        <f>'Table 51 - HCT of Undergrads by'!M27-'Table 51 - HCT of Undergrad 08'!M27</f>
        <v>445</v>
      </c>
      <c r="N27" s="33">
        <f>'Table 51 - HCT of Undergrads by'!N27-'Table 51 - HCT of Undergrad 08'!N27</f>
        <v>216</v>
      </c>
      <c r="O27" s="33">
        <f>'Table 51 - HCT of Undergrads by'!O27-'Table 51 - HCT of Undergrad 08'!O27</f>
        <v>165</v>
      </c>
      <c r="P27" s="33">
        <f>'Table 51 - HCT of Undergrads by'!P27-'Table 51 - HCT of Undergrad 08'!P27</f>
        <v>169</v>
      </c>
      <c r="Q27" s="33">
        <f>'Table 51 - HCT of Undergrads by'!Q27-'Table 51 - HCT of Undergrad 08'!Q27</f>
        <v>366</v>
      </c>
      <c r="R27" s="33">
        <f>'Table 51 - HCT of Undergrads by'!R27-'Table 51 - HCT of Undergrad 08'!R27</f>
        <v>1</v>
      </c>
      <c r="S27" s="2">
        <f t="shared" ref="S27:S47" si="4">SUM(K27:R27)</f>
        <v>1876</v>
      </c>
      <c r="T27" s="7"/>
    </row>
    <row r="28" spans="1:20" ht="12.75" customHeight="1">
      <c r="A28" s="7" t="s">
        <v>31</v>
      </c>
      <c r="B28" s="33" t="e">
        <f>'Table 51 - HCT of Undergrads by'!#REF!-'Table 51 - HCT of Undergrad 08'!B28</f>
        <v>#REF!</v>
      </c>
      <c r="C28" s="33" t="e">
        <f>'Table 51 - HCT of Undergrads by'!#REF!-'Table 51 - HCT of Undergrad 08'!C28</f>
        <v>#REF!</v>
      </c>
      <c r="D28" s="33" t="e">
        <f>'Table 51 - HCT of Undergrads by'!#REF!-'Table 51 - HCT of Undergrad 08'!D28</f>
        <v>#REF!</v>
      </c>
      <c r="E28" s="33" t="e">
        <f>'Table 51 - HCT of Undergrads by'!#REF!-'Table 51 - HCT of Undergrad 08'!E28</f>
        <v>#REF!</v>
      </c>
      <c r="F28" s="33" t="e">
        <f>'Table 51 - HCT of Undergrads by'!#REF!-'Table 51 - HCT of Undergrad 08'!F28</f>
        <v>#REF!</v>
      </c>
      <c r="G28" s="33" t="e">
        <f>'Table 51 - HCT of Undergrads by'!#REF!-'Table 51 - HCT of Undergrad 08'!G28</f>
        <v>#REF!</v>
      </c>
      <c r="H28" s="33" t="e">
        <f>'Table 51 - HCT of Undergrads by'!#REF!-'Table 51 - HCT of Undergrad 08'!H28</f>
        <v>#REF!</v>
      </c>
      <c r="I28" s="33" t="e">
        <f>'Table 51 - HCT of Undergrads by'!#REF!-'Table 51 - HCT of Undergrad 08'!I28</f>
        <v>#REF!</v>
      </c>
      <c r="J28" s="27" t="e">
        <f t="shared" si="3"/>
        <v>#REF!</v>
      </c>
      <c r="K28" s="33" t="e">
        <f>'Table 51 - HCT of Undergrads by'!#REF!-'Table 51 - HCT of Undergrad 08'!K28</f>
        <v>#REF!</v>
      </c>
      <c r="L28" s="33" t="e">
        <f>'Table 51 - HCT of Undergrads by'!#REF!-'Table 51 - HCT of Undergrad 08'!L28</f>
        <v>#REF!</v>
      </c>
      <c r="M28" s="33" t="e">
        <f>'Table 51 - HCT of Undergrads by'!#REF!-'Table 51 - HCT of Undergrad 08'!M28</f>
        <v>#REF!</v>
      </c>
      <c r="N28" s="33" t="e">
        <f>'Table 51 - HCT of Undergrads by'!#REF!-'Table 51 - HCT of Undergrad 08'!N28</f>
        <v>#REF!</v>
      </c>
      <c r="O28" s="33" t="e">
        <f>'Table 51 - HCT of Undergrads by'!#REF!-'Table 51 - HCT of Undergrad 08'!O28</f>
        <v>#REF!</v>
      </c>
      <c r="P28" s="33" t="e">
        <f>'Table 51 - HCT of Undergrads by'!#REF!-'Table 51 - HCT of Undergrad 08'!P28</f>
        <v>#REF!</v>
      </c>
      <c r="Q28" s="33" t="e">
        <f>'Table 51 - HCT of Undergrads by'!#REF!-'Table 51 - HCT of Undergrad 08'!Q28</f>
        <v>#REF!</v>
      </c>
      <c r="R28" s="33" t="e">
        <f>'Table 51 - HCT of Undergrads by'!#REF!-'Table 51 - HCT of Undergrad 08'!R28</f>
        <v>#REF!</v>
      </c>
      <c r="S28" s="2" t="e">
        <f t="shared" si="4"/>
        <v>#REF!</v>
      </c>
      <c r="T28" s="7"/>
    </row>
    <row r="29" spans="1:20" ht="12.75" customHeight="1">
      <c r="A29" s="7" t="s">
        <v>32</v>
      </c>
      <c r="B29" s="33" t="e">
        <f>'Table 51 - HCT of Undergrads by'!#REF!-'Table 51 - HCT of Undergrad 08'!B29</f>
        <v>#REF!</v>
      </c>
      <c r="C29" s="33" t="e">
        <f>'Table 51 - HCT of Undergrads by'!#REF!-'Table 51 - HCT of Undergrad 08'!C29</f>
        <v>#REF!</v>
      </c>
      <c r="D29" s="33" t="e">
        <f>'Table 51 - HCT of Undergrads by'!#REF!-'Table 51 - HCT of Undergrad 08'!D29</f>
        <v>#REF!</v>
      </c>
      <c r="E29" s="33" t="e">
        <f>'Table 51 - HCT of Undergrads by'!#REF!-'Table 51 - HCT of Undergrad 08'!E29</f>
        <v>#REF!</v>
      </c>
      <c r="F29" s="33" t="e">
        <f>'Table 51 - HCT of Undergrads by'!#REF!-'Table 51 - HCT of Undergrad 08'!F29</f>
        <v>#REF!</v>
      </c>
      <c r="G29" s="33" t="e">
        <f>'Table 51 - HCT of Undergrads by'!#REF!-'Table 51 - HCT of Undergrad 08'!G29</f>
        <v>#REF!</v>
      </c>
      <c r="H29" s="33" t="e">
        <f>'Table 51 - HCT of Undergrads by'!#REF!-'Table 51 - HCT of Undergrad 08'!H29</f>
        <v>#REF!</v>
      </c>
      <c r="I29" s="33" t="e">
        <f>'Table 51 - HCT of Undergrads by'!#REF!-'Table 51 - HCT of Undergrad 08'!I29</f>
        <v>#REF!</v>
      </c>
      <c r="J29" s="27" t="e">
        <f t="shared" si="3"/>
        <v>#REF!</v>
      </c>
      <c r="K29" s="33" t="e">
        <f>'Table 51 - HCT of Undergrads by'!#REF!-'Table 51 - HCT of Undergrad 08'!K29</f>
        <v>#REF!</v>
      </c>
      <c r="L29" s="33" t="e">
        <f>'Table 51 - HCT of Undergrads by'!#REF!-'Table 51 - HCT of Undergrad 08'!L29</f>
        <v>#REF!</v>
      </c>
      <c r="M29" s="33" t="e">
        <f>'Table 51 - HCT of Undergrads by'!#REF!-'Table 51 - HCT of Undergrad 08'!M29</f>
        <v>#REF!</v>
      </c>
      <c r="N29" s="33" t="e">
        <f>'Table 51 - HCT of Undergrads by'!#REF!-'Table 51 - HCT of Undergrad 08'!N29</f>
        <v>#REF!</v>
      </c>
      <c r="O29" s="33" t="e">
        <f>'Table 51 - HCT of Undergrads by'!#REF!-'Table 51 - HCT of Undergrad 08'!O29</f>
        <v>#REF!</v>
      </c>
      <c r="P29" s="33" t="e">
        <f>'Table 51 - HCT of Undergrads by'!#REF!-'Table 51 - HCT of Undergrad 08'!P29</f>
        <v>#REF!</v>
      </c>
      <c r="Q29" s="33" t="e">
        <f>'Table 51 - HCT of Undergrads by'!#REF!-'Table 51 - HCT of Undergrad 08'!Q29</f>
        <v>#REF!</v>
      </c>
      <c r="R29" s="33" t="e">
        <f>'Table 51 - HCT of Undergrads by'!#REF!-'Table 51 - HCT of Undergrad 08'!R29</f>
        <v>#REF!</v>
      </c>
      <c r="S29" s="2" t="e">
        <f t="shared" si="4"/>
        <v>#REF!</v>
      </c>
      <c r="T29" s="7"/>
    </row>
    <row r="30" spans="1:20" ht="12.75" customHeight="1">
      <c r="A30" s="7" t="s">
        <v>33</v>
      </c>
      <c r="B30" s="33" t="e">
        <f>'Table 51 - HCT of Undergrads by'!#REF!-'Table 51 - HCT of Undergrad 08'!B30</f>
        <v>#REF!</v>
      </c>
      <c r="C30" s="33" t="e">
        <f>'Table 51 - HCT of Undergrads by'!#REF!-'Table 51 - HCT of Undergrad 08'!C30</f>
        <v>#REF!</v>
      </c>
      <c r="D30" s="33" t="e">
        <f>'Table 51 - HCT of Undergrads by'!#REF!-'Table 51 - HCT of Undergrad 08'!D30</f>
        <v>#REF!</v>
      </c>
      <c r="E30" s="33" t="e">
        <f>'Table 51 - HCT of Undergrads by'!#REF!-'Table 51 - HCT of Undergrad 08'!E30</f>
        <v>#REF!</v>
      </c>
      <c r="F30" s="33" t="e">
        <f>'Table 51 - HCT of Undergrads by'!#REF!-'Table 51 - HCT of Undergrad 08'!F30</f>
        <v>#REF!</v>
      </c>
      <c r="G30" s="33" t="e">
        <f>'Table 51 - HCT of Undergrads by'!#REF!-'Table 51 - HCT of Undergrad 08'!G30</f>
        <v>#REF!</v>
      </c>
      <c r="H30" s="33" t="e">
        <f>'Table 51 - HCT of Undergrads by'!#REF!-'Table 51 - HCT of Undergrad 08'!H30</f>
        <v>#REF!</v>
      </c>
      <c r="I30" s="33" t="e">
        <f>'Table 51 - HCT of Undergrads by'!#REF!-'Table 51 - HCT of Undergrad 08'!I30</f>
        <v>#REF!</v>
      </c>
      <c r="J30" s="27" t="e">
        <f t="shared" si="3"/>
        <v>#REF!</v>
      </c>
      <c r="K30" s="33" t="e">
        <f>'Table 51 - HCT of Undergrads by'!#REF!-'Table 51 - HCT of Undergrad 08'!K30</f>
        <v>#REF!</v>
      </c>
      <c r="L30" s="33" t="e">
        <f>'Table 51 - HCT of Undergrads by'!#REF!-'Table 51 - HCT of Undergrad 08'!L30</f>
        <v>#REF!</v>
      </c>
      <c r="M30" s="33" t="e">
        <f>'Table 51 - HCT of Undergrads by'!#REF!-'Table 51 - HCT of Undergrad 08'!M30</f>
        <v>#REF!</v>
      </c>
      <c r="N30" s="33" t="e">
        <f>'Table 51 - HCT of Undergrads by'!#REF!-'Table 51 - HCT of Undergrad 08'!N30</f>
        <v>#REF!</v>
      </c>
      <c r="O30" s="33" t="e">
        <f>'Table 51 - HCT of Undergrads by'!#REF!-'Table 51 - HCT of Undergrad 08'!O30</f>
        <v>#REF!</v>
      </c>
      <c r="P30" s="33" t="e">
        <f>'Table 51 - HCT of Undergrads by'!#REF!-'Table 51 - HCT of Undergrad 08'!P30</f>
        <v>#REF!</v>
      </c>
      <c r="Q30" s="33" t="e">
        <f>'Table 51 - HCT of Undergrads by'!#REF!-'Table 51 - HCT of Undergrad 08'!Q30</f>
        <v>#REF!</v>
      </c>
      <c r="R30" s="33" t="e">
        <f>'Table 51 - HCT of Undergrads by'!#REF!-'Table 51 - HCT of Undergrad 08'!R30</f>
        <v>#REF!</v>
      </c>
      <c r="S30" s="2" t="e">
        <f t="shared" si="4"/>
        <v>#REF!</v>
      </c>
      <c r="T30" s="7"/>
    </row>
    <row r="31" spans="1:20" ht="12.75" customHeight="1">
      <c r="A31" s="7" t="s">
        <v>34</v>
      </c>
      <c r="B31" s="33" t="e">
        <f>'Table 51 - HCT of Undergrads by'!#REF!-'Table 51 - HCT of Undergrad 08'!B31</f>
        <v>#REF!</v>
      </c>
      <c r="C31" s="33" t="e">
        <f>'Table 51 - HCT of Undergrads by'!#REF!-'Table 51 - HCT of Undergrad 08'!C31</f>
        <v>#REF!</v>
      </c>
      <c r="D31" s="33" t="e">
        <f>'Table 51 - HCT of Undergrads by'!#REF!-'Table 51 - HCT of Undergrad 08'!D31</f>
        <v>#REF!</v>
      </c>
      <c r="E31" s="33" t="e">
        <f>'Table 51 - HCT of Undergrads by'!#REF!-'Table 51 - HCT of Undergrad 08'!E31</f>
        <v>#REF!</v>
      </c>
      <c r="F31" s="33" t="e">
        <f>'Table 51 - HCT of Undergrads by'!#REF!-'Table 51 - HCT of Undergrad 08'!F31</f>
        <v>#REF!</v>
      </c>
      <c r="G31" s="33" t="e">
        <f>'Table 51 - HCT of Undergrads by'!#REF!-'Table 51 - HCT of Undergrad 08'!G31</f>
        <v>#REF!</v>
      </c>
      <c r="H31" s="33" t="e">
        <f>'Table 51 - HCT of Undergrads by'!#REF!-'Table 51 - HCT of Undergrad 08'!H31</f>
        <v>#REF!</v>
      </c>
      <c r="I31" s="33" t="e">
        <f>'Table 51 - HCT of Undergrads by'!#REF!-'Table 51 - HCT of Undergrad 08'!I31</f>
        <v>#REF!</v>
      </c>
      <c r="J31" s="27" t="e">
        <f t="shared" si="3"/>
        <v>#REF!</v>
      </c>
      <c r="K31" s="33" t="e">
        <f>'Table 51 - HCT of Undergrads by'!#REF!-'Table 51 - HCT of Undergrad 08'!K31</f>
        <v>#REF!</v>
      </c>
      <c r="L31" s="33" t="e">
        <f>'Table 51 - HCT of Undergrads by'!#REF!-'Table 51 - HCT of Undergrad 08'!L31</f>
        <v>#REF!</v>
      </c>
      <c r="M31" s="33" t="e">
        <f>'Table 51 - HCT of Undergrads by'!#REF!-'Table 51 - HCT of Undergrad 08'!M31</f>
        <v>#REF!</v>
      </c>
      <c r="N31" s="33" t="e">
        <f>'Table 51 - HCT of Undergrads by'!#REF!-'Table 51 - HCT of Undergrad 08'!N31</f>
        <v>#REF!</v>
      </c>
      <c r="O31" s="33" t="e">
        <f>'Table 51 - HCT of Undergrads by'!#REF!-'Table 51 - HCT of Undergrad 08'!O31</f>
        <v>#REF!</v>
      </c>
      <c r="P31" s="33" t="e">
        <f>'Table 51 - HCT of Undergrads by'!#REF!-'Table 51 - HCT of Undergrad 08'!P31</f>
        <v>#REF!</v>
      </c>
      <c r="Q31" s="33" t="e">
        <f>'Table 51 - HCT of Undergrads by'!#REF!-'Table 51 - HCT of Undergrad 08'!Q31</f>
        <v>#REF!</v>
      </c>
      <c r="R31" s="33" t="e">
        <f>'Table 51 - HCT of Undergrads by'!#REF!-'Table 51 - HCT of Undergrad 08'!R31</f>
        <v>#REF!</v>
      </c>
      <c r="S31" s="2" t="e">
        <f t="shared" si="4"/>
        <v>#REF!</v>
      </c>
      <c r="T31" s="7"/>
    </row>
    <row r="32" spans="1:20" ht="12.75" customHeight="1">
      <c r="A32" s="7" t="s">
        <v>77</v>
      </c>
      <c r="B32" s="33" t="e">
        <f>'Table 51 - HCT of Undergrads by'!#REF!-'Table 51 - HCT of Undergrad 08'!B32</f>
        <v>#REF!</v>
      </c>
      <c r="C32" s="33" t="e">
        <f>'Table 51 - HCT of Undergrads by'!#REF!-'Table 51 - HCT of Undergrad 08'!C32</f>
        <v>#REF!</v>
      </c>
      <c r="D32" s="33" t="e">
        <f>'Table 51 - HCT of Undergrads by'!#REF!-'Table 51 - HCT of Undergrad 08'!D32</f>
        <v>#REF!</v>
      </c>
      <c r="E32" s="33" t="e">
        <f>'Table 51 - HCT of Undergrads by'!#REF!-'Table 51 - HCT of Undergrad 08'!E32</f>
        <v>#REF!</v>
      </c>
      <c r="F32" s="33" t="e">
        <f>'Table 51 - HCT of Undergrads by'!#REF!-'Table 51 - HCT of Undergrad 08'!F32</f>
        <v>#REF!</v>
      </c>
      <c r="G32" s="33" t="e">
        <f>'Table 51 - HCT of Undergrads by'!#REF!-'Table 51 - HCT of Undergrad 08'!G32</f>
        <v>#REF!</v>
      </c>
      <c r="H32" s="33" t="e">
        <f>'Table 51 - HCT of Undergrads by'!#REF!-'Table 51 - HCT of Undergrad 08'!H32</f>
        <v>#REF!</v>
      </c>
      <c r="I32" s="33" t="e">
        <f>'Table 51 - HCT of Undergrads by'!#REF!-'Table 51 - HCT of Undergrad 08'!I32</f>
        <v>#REF!</v>
      </c>
      <c r="J32" s="27" t="e">
        <f t="shared" si="3"/>
        <v>#REF!</v>
      </c>
      <c r="K32" s="33" t="e">
        <f>'Table 51 - HCT of Undergrads by'!#REF!-'Table 51 - HCT of Undergrad 08'!K32</f>
        <v>#REF!</v>
      </c>
      <c r="L32" s="33" t="e">
        <f>'Table 51 - HCT of Undergrads by'!#REF!-'Table 51 - HCT of Undergrad 08'!L32</f>
        <v>#REF!</v>
      </c>
      <c r="M32" s="33" t="e">
        <f>'Table 51 - HCT of Undergrads by'!#REF!-'Table 51 - HCT of Undergrad 08'!M32</f>
        <v>#REF!</v>
      </c>
      <c r="N32" s="33" t="e">
        <f>'Table 51 - HCT of Undergrads by'!#REF!-'Table 51 - HCT of Undergrad 08'!N32</f>
        <v>#REF!</v>
      </c>
      <c r="O32" s="33" t="e">
        <f>'Table 51 - HCT of Undergrads by'!#REF!-'Table 51 - HCT of Undergrad 08'!O32</f>
        <v>#REF!</v>
      </c>
      <c r="P32" s="33" t="e">
        <f>'Table 51 - HCT of Undergrads by'!#REF!-'Table 51 - HCT of Undergrad 08'!P32</f>
        <v>#REF!</v>
      </c>
      <c r="Q32" s="33" t="e">
        <f>'Table 51 - HCT of Undergrads by'!#REF!-'Table 51 - HCT of Undergrad 08'!Q32</f>
        <v>#REF!</v>
      </c>
      <c r="R32" s="33" t="e">
        <f>'Table 51 - HCT of Undergrads by'!#REF!-'Table 51 - HCT of Undergrad 08'!R32</f>
        <v>#REF!</v>
      </c>
      <c r="S32" s="2" t="e">
        <f t="shared" si="4"/>
        <v>#REF!</v>
      </c>
      <c r="T32" s="7"/>
    </row>
    <row r="33" spans="1:21" ht="12.75" customHeight="1">
      <c r="A33" s="7" t="s">
        <v>35</v>
      </c>
      <c r="B33" s="33" t="e">
        <f>'Table 51 - HCT of Undergrads by'!#REF!-'Table 51 - HCT of Undergrad 08'!B33</f>
        <v>#REF!</v>
      </c>
      <c r="C33" s="33" t="e">
        <f>'Table 51 - HCT of Undergrads by'!#REF!-'Table 51 - HCT of Undergrad 08'!C33</f>
        <v>#REF!</v>
      </c>
      <c r="D33" s="33" t="e">
        <f>'Table 51 - HCT of Undergrads by'!#REF!-'Table 51 - HCT of Undergrad 08'!D33</f>
        <v>#REF!</v>
      </c>
      <c r="E33" s="33" t="e">
        <f>'Table 51 - HCT of Undergrads by'!#REF!-'Table 51 - HCT of Undergrad 08'!E33</f>
        <v>#REF!</v>
      </c>
      <c r="F33" s="33" t="e">
        <f>'Table 51 - HCT of Undergrads by'!#REF!-'Table 51 - HCT of Undergrad 08'!F33</f>
        <v>#REF!</v>
      </c>
      <c r="G33" s="33" t="e">
        <f>'Table 51 - HCT of Undergrads by'!#REF!-'Table 51 - HCT of Undergrad 08'!G33</f>
        <v>#REF!</v>
      </c>
      <c r="H33" s="33" t="e">
        <f>'Table 51 - HCT of Undergrads by'!#REF!-'Table 51 - HCT of Undergrad 08'!H33</f>
        <v>#REF!</v>
      </c>
      <c r="I33" s="33" t="e">
        <f>'Table 51 - HCT of Undergrads by'!#REF!-'Table 51 - HCT of Undergrad 08'!I33</f>
        <v>#REF!</v>
      </c>
      <c r="J33" s="27" t="e">
        <f t="shared" si="3"/>
        <v>#REF!</v>
      </c>
      <c r="K33" s="33" t="e">
        <f>'Table 51 - HCT of Undergrads by'!#REF!-'Table 51 - HCT of Undergrad 08'!K33</f>
        <v>#REF!</v>
      </c>
      <c r="L33" s="33" t="e">
        <f>'Table 51 - HCT of Undergrads by'!#REF!-'Table 51 - HCT of Undergrad 08'!L33</f>
        <v>#REF!</v>
      </c>
      <c r="M33" s="33" t="e">
        <f>'Table 51 - HCT of Undergrads by'!#REF!-'Table 51 - HCT of Undergrad 08'!M33</f>
        <v>#REF!</v>
      </c>
      <c r="N33" s="33" t="e">
        <f>'Table 51 - HCT of Undergrads by'!#REF!-'Table 51 - HCT of Undergrad 08'!N33</f>
        <v>#REF!</v>
      </c>
      <c r="O33" s="33" t="e">
        <f>'Table 51 - HCT of Undergrads by'!#REF!-'Table 51 - HCT of Undergrad 08'!O33</f>
        <v>#REF!</v>
      </c>
      <c r="P33" s="33" t="e">
        <f>'Table 51 - HCT of Undergrads by'!#REF!-'Table 51 - HCT of Undergrad 08'!P33</f>
        <v>#REF!</v>
      </c>
      <c r="Q33" s="33" t="e">
        <f>'Table 51 - HCT of Undergrads by'!#REF!-'Table 51 - HCT of Undergrad 08'!Q33</f>
        <v>#REF!</v>
      </c>
      <c r="R33" s="33" t="e">
        <f>'Table 51 - HCT of Undergrads by'!#REF!-'Table 51 - HCT of Undergrad 08'!R33</f>
        <v>#REF!</v>
      </c>
      <c r="S33" s="2" t="e">
        <f t="shared" si="4"/>
        <v>#REF!</v>
      </c>
      <c r="T33" s="7"/>
    </row>
    <row r="34" spans="1:21" ht="12.75" customHeight="1">
      <c r="A34" s="7" t="s">
        <v>36</v>
      </c>
      <c r="B34" s="33" t="e">
        <f>'Table 51 - HCT of Undergrads by'!#REF!-'Table 51 - HCT of Undergrad 08'!B34</f>
        <v>#REF!</v>
      </c>
      <c r="C34" s="33" t="e">
        <f>'Table 51 - HCT of Undergrads by'!#REF!-'Table 51 - HCT of Undergrad 08'!C34</f>
        <v>#REF!</v>
      </c>
      <c r="D34" s="33" t="e">
        <f>'Table 51 - HCT of Undergrads by'!#REF!-'Table 51 - HCT of Undergrad 08'!D34</f>
        <v>#REF!</v>
      </c>
      <c r="E34" s="33" t="e">
        <f>'Table 51 - HCT of Undergrads by'!#REF!-'Table 51 - HCT of Undergrad 08'!E34</f>
        <v>#REF!</v>
      </c>
      <c r="F34" s="33" t="e">
        <f>'Table 51 - HCT of Undergrads by'!#REF!-'Table 51 - HCT of Undergrad 08'!F34</f>
        <v>#REF!</v>
      </c>
      <c r="G34" s="33" t="e">
        <f>'Table 51 - HCT of Undergrads by'!#REF!-'Table 51 - HCT of Undergrad 08'!G34</f>
        <v>#REF!</v>
      </c>
      <c r="H34" s="33" t="e">
        <f>'Table 51 - HCT of Undergrads by'!#REF!-'Table 51 - HCT of Undergrad 08'!H34</f>
        <v>#REF!</v>
      </c>
      <c r="I34" s="33" t="e">
        <f>'Table 51 - HCT of Undergrads by'!#REF!-'Table 51 - HCT of Undergrad 08'!I34</f>
        <v>#REF!</v>
      </c>
      <c r="J34" s="27" t="e">
        <f t="shared" si="3"/>
        <v>#REF!</v>
      </c>
      <c r="K34" s="33" t="e">
        <f>'Table 51 - HCT of Undergrads by'!#REF!-'Table 51 - HCT of Undergrad 08'!K34</f>
        <v>#REF!</v>
      </c>
      <c r="L34" s="33" t="e">
        <f>'Table 51 - HCT of Undergrads by'!#REF!-'Table 51 - HCT of Undergrad 08'!L34</f>
        <v>#REF!</v>
      </c>
      <c r="M34" s="33" t="e">
        <f>'Table 51 - HCT of Undergrads by'!#REF!-'Table 51 - HCT of Undergrad 08'!M34</f>
        <v>#REF!</v>
      </c>
      <c r="N34" s="33" t="e">
        <f>'Table 51 - HCT of Undergrads by'!#REF!-'Table 51 - HCT of Undergrad 08'!N34</f>
        <v>#REF!</v>
      </c>
      <c r="O34" s="33" t="e">
        <f>'Table 51 - HCT of Undergrads by'!#REF!-'Table 51 - HCT of Undergrad 08'!O34</f>
        <v>#REF!</v>
      </c>
      <c r="P34" s="33" t="e">
        <f>'Table 51 - HCT of Undergrads by'!#REF!-'Table 51 - HCT of Undergrad 08'!P34</f>
        <v>#REF!</v>
      </c>
      <c r="Q34" s="33" t="e">
        <f>'Table 51 - HCT of Undergrads by'!#REF!-'Table 51 - HCT of Undergrad 08'!Q34</f>
        <v>#REF!</v>
      </c>
      <c r="R34" s="33" t="e">
        <f>'Table 51 - HCT of Undergrads by'!#REF!-'Table 51 - HCT of Undergrad 08'!R34</f>
        <v>#REF!</v>
      </c>
      <c r="S34" s="2" t="e">
        <f t="shared" si="4"/>
        <v>#REF!</v>
      </c>
      <c r="T34" s="7"/>
    </row>
    <row r="35" spans="1:21" ht="12.75" customHeight="1">
      <c r="A35" s="7" t="s">
        <v>37</v>
      </c>
      <c r="B35" s="33" t="e">
        <f>'Table 51 - HCT of Undergrads by'!#REF!-'Table 51 - HCT of Undergrad 08'!B35</f>
        <v>#REF!</v>
      </c>
      <c r="C35" s="33" t="e">
        <f>'Table 51 - HCT of Undergrads by'!#REF!-'Table 51 - HCT of Undergrad 08'!C35</f>
        <v>#REF!</v>
      </c>
      <c r="D35" s="33" t="e">
        <f>'Table 51 - HCT of Undergrads by'!#REF!-'Table 51 - HCT of Undergrad 08'!D35</f>
        <v>#REF!</v>
      </c>
      <c r="E35" s="33" t="e">
        <f>'Table 51 - HCT of Undergrads by'!#REF!-'Table 51 - HCT of Undergrad 08'!E35</f>
        <v>#REF!</v>
      </c>
      <c r="F35" s="33" t="e">
        <f>'Table 51 - HCT of Undergrads by'!#REF!-'Table 51 - HCT of Undergrad 08'!F35</f>
        <v>#REF!</v>
      </c>
      <c r="G35" s="33" t="e">
        <f>'Table 51 - HCT of Undergrads by'!#REF!-'Table 51 - HCT of Undergrad 08'!G35</f>
        <v>#REF!</v>
      </c>
      <c r="H35" s="33" t="e">
        <f>'Table 51 - HCT of Undergrads by'!#REF!-'Table 51 - HCT of Undergrad 08'!H35</f>
        <v>#REF!</v>
      </c>
      <c r="I35" s="33" t="e">
        <f>'Table 51 - HCT of Undergrads by'!#REF!-'Table 51 - HCT of Undergrad 08'!I35</f>
        <v>#REF!</v>
      </c>
      <c r="J35" s="27" t="e">
        <f t="shared" si="3"/>
        <v>#REF!</v>
      </c>
      <c r="K35" s="33" t="e">
        <f>'Table 51 - HCT of Undergrads by'!#REF!-'Table 51 - HCT of Undergrad 08'!K35</f>
        <v>#REF!</v>
      </c>
      <c r="L35" s="33" t="e">
        <f>'Table 51 - HCT of Undergrads by'!#REF!-'Table 51 - HCT of Undergrad 08'!L35</f>
        <v>#REF!</v>
      </c>
      <c r="M35" s="33" t="e">
        <f>'Table 51 - HCT of Undergrads by'!#REF!-'Table 51 - HCT of Undergrad 08'!M35</f>
        <v>#REF!</v>
      </c>
      <c r="N35" s="33" t="e">
        <f>'Table 51 - HCT of Undergrads by'!#REF!-'Table 51 - HCT of Undergrad 08'!N35</f>
        <v>#REF!</v>
      </c>
      <c r="O35" s="33" t="e">
        <f>'Table 51 - HCT of Undergrads by'!#REF!-'Table 51 - HCT of Undergrad 08'!O35</f>
        <v>#REF!</v>
      </c>
      <c r="P35" s="33" t="e">
        <f>'Table 51 - HCT of Undergrads by'!#REF!-'Table 51 - HCT of Undergrad 08'!P35</f>
        <v>#REF!</v>
      </c>
      <c r="Q35" s="33" t="e">
        <f>'Table 51 - HCT of Undergrads by'!#REF!-'Table 51 - HCT of Undergrad 08'!Q35</f>
        <v>#REF!</v>
      </c>
      <c r="R35" s="33" t="e">
        <f>'Table 51 - HCT of Undergrads by'!#REF!-'Table 51 - HCT of Undergrad 08'!R35</f>
        <v>#REF!</v>
      </c>
      <c r="S35" s="2" t="e">
        <f t="shared" si="4"/>
        <v>#REF!</v>
      </c>
      <c r="T35" s="7"/>
    </row>
    <row r="36" spans="1:21" ht="12.75" customHeight="1">
      <c r="A36" s="7" t="s">
        <v>38</v>
      </c>
      <c r="B36" s="33">
        <f>'Table 51 - HCT of Undergrads by'!B29-'Table 51 - HCT of Undergrad 08'!B36</f>
        <v>-61</v>
      </c>
      <c r="C36" s="33">
        <f>'Table 51 - HCT of Undergrads by'!C29-'Table 51 - HCT of Undergrad 08'!C36</f>
        <v>-137</v>
      </c>
      <c r="D36" s="33">
        <f>'Table 51 - HCT of Undergrads by'!D29-'Table 51 - HCT of Undergrad 08'!D36</f>
        <v>844</v>
      </c>
      <c r="E36" s="33">
        <f>'Table 51 - HCT of Undergrads by'!E29-'Table 51 - HCT of Undergrad 08'!E36</f>
        <v>221</v>
      </c>
      <c r="F36" s="33">
        <f>'Table 51 - HCT of Undergrads by'!F29-'Table 51 - HCT of Undergrad 08'!F36</f>
        <v>147</v>
      </c>
      <c r="G36" s="33">
        <f>'Table 51 - HCT of Undergrads by'!G29-'Table 51 - HCT of Undergrad 08'!G36</f>
        <v>121</v>
      </c>
      <c r="H36" s="33">
        <f>'Table 51 - HCT of Undergrads by'!H29-'Table 51 - HCT of Undergrad 08'!H36</f>
        <v>193</v>
      </c>
      <c r="I36" s="33">
        <f>'Table 51 - HCT of Undergrads by'!I29-'Table 51 - HCT of Undergrad 08'!I36</f>
        <v>0</v>
      </c>
      <c r="J36" s="27">
        <f t="shared" si="3"/>
        <v>1328</v>
      </c>
      <c r="K36" s="33">
        <f>'Table 51 - HCT of Undergrads by'!K29-'Table 51 - HCT of Undergrad 08'!K36</f>
        <v>-361</v>
      </c>
      <c r="L36" s="33">
        <f>'Table 51 - HCT of Undergrads by'!L29-'Table 51 - HCT of Undergrad 08'!L36</f>
        <v>191</v>
      </c>
      <c r="M36" s="33">
        <f>'Table 51 - HCT of Undergrads by'!M29-'Table 51 - HCT of Undergrad 08'!M36</f>
        <v>1093</v>
      </c>
      <c r="N36" s="33">
        <f>'Table 51 - HCT of Undergrads by'!N29-'Table 51 - HCT of Undergrad 08'!N36</f>
        <v>580</v>
      </c>
      <c r="O36" s="33">
        <f>'Table 51 - HCT of Undergrads by'!O29-'Table 51 - HCT of Undergrad 08'!O36</f>
        <v>401</v>
      </c>
      <c r="P36" s="33">
        <f>'Table 51 - HCT of Undergrads by'!P29-'Table 51 - HCT of Undergrad 08'!P36</f>
        <v>348</v>
      </c>
      <c r="Q36" s="33">
        <f>'Table 51 - HCT of Undergrads by'!Q29-'Table 51 - HCT of Undergrad 08'!Q36</f>
        <v>652</v>
      </c>
      <c r="R36" s="33">
        <f>'Table 51 - HCT of Undergrads by'!R29-'Table 51 - HCT of Undergrad 08'!R36</f>
        <v>-63</v>
      </c>
      <c r="S36" s="2">
        <f t="shared" si="4"/>
        <v>2841</v>
      </c>
      <c r="T36" s="7"/>
    </row>
    <row r="37" spans="1:21" ht="12.75" customHeight="1">
      <c r="A37" s="7" t="s">
        <v>81</v>
      </c>
      <c r="B37" s="33" t="e">
        <f>'Table 51 - HCT of Undergrads by'!#REF!-'Table 51 - HCT of Undergrad 08'!B37</f>
        <v>#REF!</v>
      </c>
      <c r="C37" s="33" t="e">
        <f>'Table 51 - HCT of Undergrads by'!#REF!-'Table 51 - HCT of Undergrad 08'!C37</f>
        <v>#REF!</v>
      </c>
      <c r="D37" s="33" t="e">
        <f>'Table 51 - HCT of Undergrads by'!#REF!-'Table 51 - HCT of Undergrad 08'!D37</f>
        <v>#REF!</v>
      </c>
      <c r="E37" s="33" t="e">
        <f>'Table 51 - HCT of Undergrads by'!#REF!-'Table 51 - HCT of Undergrad 08'!E37</f>
        <v>#REF!</v>
      </c>
      <c r="F37" s="33" t="e">
        <f>'Table 51 - HCT of Undergrads by'!#REF!-'Table 51 - HCT of Undergrad 08'!F37</f>
        <v>#REF!</v>
      </c>
      <c r="G37" s="33" t="e">
        <f>'Table 51 - HCT of Undergrads by'!#REF!-'Table 51 - HCT of Undergrad 08'!G37</f>
        <v>#REF!</v>
      </c>
      <c r="H37" s="33" t="e">
        <f>'Table 51 - HCT of Undergrads by'!#REF!-'Table 51 - HCT of Undergrad 08'!H37</f>
        <v>#REF!</v>
      </c>
      <c r="I37" s="33" t="e">
        <f>'Table 51 - HCT of Undergrads by'!#REF!-'Table 51 - HCT of Undergrad 08'!I37</f>
        <v>#REF!</v>
      </c>
      <c r="J37" s="27">
        <f>SUM(B38:I38)</f>
        <v>6048</v>
      </c>
      <c r="K37" s="33" t="e">
        <f>'Table 51 - HCT of Undergrads by'!#REF!-'Table 51 - HCT of Undergrad 08'!K37</f>
        <v>#REF!</v>
      </c>
      <c r="L37" s="33" t="e">
        <f>'Table 51 - HCT of Undergrads by'!#REF!-'Table 51 - HCT of Undergrad 08'!L37</f>
        <v>#REF!</v>
      </c>
      <c r="M37" s="33" t="e">
        <f>'Table 51 - HCT of Undergrads by'!#REF!-'Table 51 - HCT of Undergrad 08'!M37</f>
        <v>#REF!</v>
      </c>
      <c r="N37" s="33" t="e">
        <f>'Table 51 - HCT of Undergrads by'!#REF!-'Table 51 - HCT of Undergrad 08'!N37</f>
        <v>#REF!</v>
      </c>
      <c r="O37" s="33" t="e">
        <f>'Table 51 - HCT of Undergrads by'!#REF!-'Table 51 - HCT of Undergrad 08'!O37</f>
        <v>#REF!</v>
      </c>
      <c r="P37" s="33" t="e">
        <f>'Table 51 - HCT of Undergrads by'!#REF!-'Table 51 - HCT of Undergrad 08'!P37</f>
        <v>#REF!</v>
      </c>
      <c r="Q37" s="33" t="e">
        <f>'Table 51 - HCT of Undergrads by'!#REF!-'Table 51 - HCT of Undergrad 08'!Q37</f>
        <v>#REF!</v>
      </c>
      <c r="R37" s="33" t="e">
        <f>'Table 51 - HCT of Undergrads by'!#REF!-'Table 51 - HCT of Undergrad 08'!R37</f>
        <v>#REF!</v>
      </c>
      <c r="S37" s="2" t="e">
        <f t="shared" si="4"/>
        <v>#REF!</v>
      </c>
      <c r="T37" s="7"/>
    </row>
    <row r="38" spans="1:21" ht="12.75" customHeight="1">
      <c r="A38" s="7" t="s">
        <v>39</v>
      </c>
      <c r="B38" s="33">
        <f>'Table 51 - HCT of Undergrads by'!B30-'Table 51 - HCT of Undergrad 08'!B38</f>
        <v>73</v>
      </c>
      <c r="C38" s="33">
        <f>'Table 51 - HCT of Undergrads by'!C30-'Table 51 - HCT of Undergrad 08'!C38</f>
        <v>1901</v>
      </c>
      <c r="D38" s="33">
        <f>'Table 51 - HCT of Undergrads by'!D30-'Table 51 - HCT of Undergrad 08'!D38</f>
        <v>1703</v>
      </c>
      <c r="E38" s="33">
        <f>'Table 51 - HCT of Undergrads by'!E30-'Table 51 - HCT of Undergrad 08'!E38</f>
        <v>731</v>
      </c>
      <c r="F38" s="33">
        <f>'Table 51 - HCT of Undergrads by'!F30-'Table 51 - HCT of Undergrad 08'!F38</f>
        <v>681</v>
      </c>
      <c r="G38" s="33">
        <f>'Table 51 - HCT of Undergrads by'!G30-'Table 51 - HCT of Undergrad 08'!G38</f>
        <v>379</v>
      </c>
      <c r="H38" s="33">
        <f>'Table 51 - HCT of Undergrads by'!H30-'Table 51 - HCT of Undergrad 08'!H38</f>
        <v>585</v>
      </c>
      <c r="I38" s="33">
        <f>'Table 51 - HCT of Undergrads by'!I30-'Table 51 - HCT of Undergrad 08'!I38</f>
        <v>-5</v>
      </c>
      <c r="J38" s="27" t="e">
        <f>SUM(B37:I37)</f>
        <v>#REF!</v>
      </c>
      <c r="K38" s="33">
        <f>'Table 51 - HCT of Undergrads by'!K30-'Table 51 - HCT of Undergrad 08'!K38</f>
        <v>497</v>
      </c>
      <c r="L38" s="33">
        <f>'Table 51 - HCT of Undergrads by'!L30-'Table 51 - HCT of Undergrad 08'!L38</f>
        <v>3920</v>
      </c>
      <c r="M38" s="33">
        <f>'Table 51 - HCT of Undergrads by'!M30-'Table 51 - HCT of Undergrad 08'!M38</f>
        <v>3951</v>
      </c>
      <c r="N38" s="33">
        <f>'Table 51 - HCT of Undergrads by'!N30-'Table 51 - HCT of Undergrad 08'!N38</f>
        <v>2839</v>
      </c>
      <c r="O38" s="33">
        <f>'Table 51 - HCT of Undergrads by'!O30-'Table 51 - HCT of Undergrad 08'!O38</f>
        <v>2881</v>
      </c>
      <c r="P38" s="33">
        <f>'Table 51 - HCT of Undergrads by'!P30-'Table 51 - HCT of Undergrad 08'!P38</f>
        <v>1863</v>
      </c>
      <c r="Q38" s="33">
        <f>'Table 51 - HCT of Undergrads by'!Q30-'Table 51 - HCT of Undergrad 08'!Q38</f>
        <v>3501</v>
      </c>
      <c r="R38" s="33">
        <f>'Table 51 - HCT of Undergrads by'!R30-'Table 51 - HCT of Undergrad 08'!R38</f>
        <v>-1</v>
      </c>
      <c r="S38" s="2">
        <f t="shared" si="4"/>
        <v>19451</v>
      </c>
      <c r="T38" s="7"/>
    </row>
    <row r="39" spans="1:21" ht="12.75" customHeight="1">
      <c r="A39" s="30" t="s">
        <v>40</v>
      </c>
      <c r="B39" s="33">
        <f>'Table 51 - HCT of Undergrads by'!B31-'Table 51 - HCT of Undergrad 08'!B39</f>
        <v>539</v>
      </c>
      <c r="C39" s="33">
        <f>'Table 51 - HCT of Undergrads by'!C31-'Table 51 - HCT of Undergrad 08'!C39</f>
        <v>455</v>
      </c>
      <c r="D39" s="33">
        <f>'Table 51 - HCT of Undergrads by'!D31-'Table 51 - HCT of Undergrad 08'!D39</f>
        <v>85</v>
      </c>
      <c r="E39" s="33">
        <f>'Table 51 - HCT of Undergrads by'!E31-'Table 51 - HCT of Undergrad 08'!E39</f>
        <v>99</v>
      </c>
      <c r="F39" s="33">
        <f>'Table 51 - HCT of Undergrads by'!F31-'Table 51 - HCT of Undergrad 08'!F39</f>
        <v>147</v>
      </c>
      <c r="G39" s="33">
        <f>'Table 51 - HCT of Undergrads by'!G31-'Table 51 - HCT of Undergrad 08'!G39</f>
        <v>110</v>
      </c>
      <c r="H39" s="33">
        <f>'Table 51 - HCT of Undergrads by'!H31-'Table 51 - HCT of Undergrad 08'!H39</f>
        <v>191</v>
      </c>
      <c r="I39" s="33">
        <f>'Table 51 - HCT of Undergrads by'!I31-'Table 51 - HCT of Undergrad 08'!I39</f>
        <v>15</v>
      </c>
      <c r="J39" s="35">
        <f t="shared" si="3"/>
        <v>1641</v>
      </c>
      <c r="K39" s="33">
        <f>'Table 51 - HCT of Undergrads by'!K31-'Table 51 - HCT of Undergrad 08'!K39</f>
        <v>630</v>
      </c>
      <c r="L39" s="33">
        <f>'Table 51 - HCT of Undergrads by'!L31-'Table 51 - HCT of Undergrad 08'!L39</f>
        <v>514</v>
      </c>
      <c r="M39" s="33">
        <f>'Table 51 - HCT of Undergrads by'!M31-'Table 51 - HCT of Undergrad 08'!M39</f>
        <v>215</v>
      </c>
      <c r="N39" s="33">
        <f>'Table 51 - HCT of Undergrads by'!N31-'Table 51 - HCT of Undergrad 08'!N39</f>
        <v>195</v>
      </c>
      <c r="O39" s="33">
        <f>'Table 51 - HCT of Undergrads by'!O31-'Table 51 - HCT of Undergrad 08'!O39</f>
        <v>293</v>
      </c>
      <c r="P39" s="33">
        <f>'Table 51 - HCT of Undergrads by'!P31-'Table 51 - HCT of Undergrad 08'!P39</f>
        <v>229</v>
      </c>
      <c r="Q39" s="33">
        <f>'Table 51 - HCT of Undergrads by'!Q31-'Table 51 - HCT of Undergrad 08'!Q39</f>
        <v>423</v>
      </c>
      <c r="R39" s="33">
        <f>'Table 51 - HCT of Undergrads by'!R31-'Table 51 - HCT of Undergrad 08'!R39</f>
        <v>16</v>
      </c>
      <c r="S39" s="36">
        <f t="shared" si="4"/>
        <v>2515</v>
      </c>
      <c r="T39" s="30"/>
    </row>
    <row r="40" spans="1:21" ht="12.75" customHeight="1">
      <c r="A40" s="7" t="s">
        <v>41</v>
      </c>
      <c r="B40" s="33">
        <f>'Table 51 - HCT of Undergrads by'!B32-'Table 51 - HCT of Undergrad 08'!B40</f>
        <v>-12</v>
      </c>
      <c r="C40" s="33">
        <f>'Table 51 - HCT of Undergrads by'!C32-'Table 51 - HCT of Undergrad 08'!C40</f>
        <v>-1596</v>
      </c>
      <c r="D40" s="33">
        <f>'Table 51 - HCT of Undergrads by'!D32-'Table 51 - HCT of Undergrad 08'!D40</f>
        <v>-1247</v>
      </c>
      <c r="E40" s="33">
        <f>'Table 51 - HCT of Undergrads by'!E32-'Table 51 - HCT of Undergrad 08'!E40</f>
        <v>-469</v>
      </c>
      <c r="F40" s="33">
        <f>'Table 51 - HCT of Undergrads by'!F32-'Table 51 - HCT of Undergrad 08'!F40</f>
        <v>-349</v>
      </c>
      <c r="G40" s="33">
        <f>'Table 51 - HCT of Undergrads by'!G32-'Table 51 - HCT of Undergrad 08'!G40</f>
        <v>-162</v>
      </c>
      <c r="H40" s="33">
        <f>'Table 51 - HCT of Undergrads by'!H32-'Table 51 - HCT of Undergrad 08'!H40</f>
        <v>-281</v>
      </c>
      <c r="I40" s="33">
        <f>'Table 51 - HCT of Undergrads by'!I32-'Table 51 - HCT of Undergrad 08'!I40</f>
        <v>0</v>
      </c>
      <c r="J40" s="27">
        <f t="shared" si="3"/>
        <v>-4116</v>
      </c>
      <c r="K40" s="33">
        <f>'Table 51 - HCT of Undergrads by'!K32-'Table 51 - HCT of Undergrad 08'!K40</f>
        <v>-385</v>
      </c>
      <c r="L40" s="33">
        <f>'Table 51 - HCT of Undergrads by'!L32-'Table 51 - HCT of Undergrad 08'!L40</f>
        <v>-2265</v>
      </c>
      <c r="M40" s="33">
        <f>'Table 51 - HCT of Undergrads by'!M32-'Table 51 - HCT of Undergrad 08'!M40</f>
        <v>-2088</v>
      </c>
      <c r="N40" s="33">
        <f>'Table 51 - HCT of Undergrads by'!N32-'Table 51 - HCT of Undergrad 08'!N40</f>
        <v>-1316</v>
      </c>
      <c r="O40" s="33">
        <f>'Table 51 - HCT of Undergrads by'!O32-'Table 51 - HCT of Undergrad 08'!O40</f>
        <v>-1184</v>
      </c>
      <c r="P40" s="33">
        <f>'Table 51 - HCT of Undergrads by'!P32-'Table 51 - HCT of Undergrad 08'!P40</f>
        <v>-648</v>
      </c>
      <c r="Q40" s="33">
        <f>'Table 51 - HCT of Undergrads by'!Q32-'Table 51 - HCT of Undergrad 08'!Q40</f>
        <v>-1088</v>
      </c>
      <c r="R40" s="33">
        <f>'Table 51 - HCT of Undergrads by'!R32-'Table 51 - HCT of Undergrad 08'!R40</f>
        <v>0</v>
      </c>
      <c r="S40" s="36">
        <f t="shared" si="4"/>
        <v>-8974</v>
      </c>
      <c r="T40" s="7"/>
    </row>
    <row r="41" spans="1:21" ht="12.75" customHeight="1">
      <c r="A41" s="7" t="s">
        <v>44</v>
      </c>
      <c r="B41" s="33">
        <f>'Table 51 - HCT of Undergrads by'!B33-'Table 51 - HCT of Undergrad 08'!B41</f>
        <v>0</v>
      </c>
      <c r="C41" s="33">
        <f>'Table 51 - HCT of Undergrads by'!C33-'Table 51 - HCT of Undergrad 08'!C41</f>
        <v>367</v>
      </c>
      <c r="D41" s="33">
        <f>'Table 51 - HCT of Undergrads by'!D33-'Table 51 - HCT of Undergrad 08'!D41</f>
        <v>-86</v>
      </c>
      <c r="E41" s="33">
        <f>'Table 51 - HCT of Undergrads by'!E33-'Table 51 - HCT of Undergrad 08'!E41</f>
        <v>-14</v>
      </c>
      <c r="F41" s="33">
        <f>'Table 51 - HCT of Undergrads by'!F33-'Table 51 - HCT of Undergrad 08'!F41</f>
        <v>43</v>
      </c>
      <c r="G41" s="33">
        <f>'Table 51 - HCT of Undergrads by'!G33-'Table 51 - HCT of Undergrad 08'!G41</f>
        <v>39</v>
      </c>
      <c r="H41" s="33">
        <f>'Table 51 - HCT of Undergrads by'!H33-'Table 51 - HCT of Undergrad 08'!H41</f>
        <v>60</v>
      </c>
      <c r="I41" s="33">
        <f>'Table 51 - HCT of Undergrads by'!I33-'Table 51 - HCT of Undergrad 08'!I41</f>
        <v>9</v>
      </c>
      <c r="J41" s="27">
        <f>SUM(B45:I45)</f>
        <v>-858</v>
      </c>
      <c r="K41" s="33">
        <f>'Table 51 - HCT of Undergrads by'!K33-'Table 51 - HCT of Undergrad 08'!K41</f>
        <v>310</v>
      </c>
      <c r="L41" s="33">
        <f>'Table 51 - HCT of Undergrads by'!L33-'Table 51 - HCT of Undergrad 08'!L41</f>
        <v>-876</v>
      </c>
      <c r="M41" s="33">
        <f>'Table 51 - HCT of Undergrads by'!M33-'Table 51 - HCT of Undergrad 08'!M41</f>
        <v>-398</v>
      </c>
      <c r="N41" s="33">
        <f>'Table 51 - HCT of Undergrads by'!N33-'Table 51 - HCT of Undergrad 08'!N41</f>
        <v>-249</v>
      </c>
      <c r="O41" s="33">
        <f>'Table 51 - HCT of Undergrads by'!O33-'Table 51 - HCT of Undergrad 08'!O41</f>
        <v>-125</v>
      </c>
      <c r="P41" s="33">
        <f>'Table 51 - HCT of Undergrads by'!P33-'Table 51 - HCT of Undergrad 08'!P41</f>
        <v>-53</v>
      </c>
      <c r="Q41" s="33">
        <f>'Table 51 - HCT of Undergrads by'!Q33-'Table 51 - HCT of Undergrad 08'!Q41</f>
        <v>-319</v>
      </c>
      <c r="R41" s="33">
        <f>'Table 51 - HCT of Undergrads by'!R33-'Table 51 - HCT of Undergrad 08'!R41</f>
        <v>45</v>
      </c>
      <c r="S41" s="36">
        <f t="shared" si="4"/>
        <v>-1665</v>
      </c>
      <c r="T41" s="7"/>
    </row>
    <row r="42" spans="1:21" ht="12.75" customHeight="1">
      <c r="A42" s="7" t="s">
        <v>45</v>
      </c>
      <c r="B42" s="33">
        <f>'Table 51 - HCT of Undergrads by'!B34-'Table 51 - HCT of Undergrad 08'!B42</f>
        <v>-8</v>
      </c>
      <c r="C42" s="33">
        <f>'Table 51 - HCT of Undergrads by'!C34-'Table 51 - HCT of Undergrad 08'!C42</f>
        <v>-221</v>
      </c>
      <c r="D42" s="33">
        <f>'Table 51 - HCT of Undergrads by'!D34-'Table 51 - HCT of Undergrad 08'!D42</f>
        <v>-341</v>
      </c>
      <c r="E42" s="33">
        <f>'Table 51 - HCT of Undergrads by'!E34-'Table 51 - HCT of Undergrad 08'!E42</f>
        <v>-330</v>
      </c>
      <c r="F42" s="33">
        <f>'Table 51 - HCT of Undergrads by'!F34-'Table 51 - HCT of Undergrad 08'!F42</f>
        <v>-313</v>
      </c>
      <c r="G42" s="33">
        <f>'Table 51 - HCT of Undergrads by'!G34-'Table 51 - HCT of Undergrad 08'!G42</f>
        <v>-138</v>
      </c>
      <c r="H42" s="33">
        <f>'Table 51 - HCT of Undergrads by'!H34-'Table 51 - HCT of Undergrad 08'!H42</f>
        <v>-164</v>
      </c>
      <c r="I42" s="33">
        <f>'Table 51 - HCT of Undergrads by'!I34-'Table 51 - HCT of Undergrad 08'!I42</f>
        <v>0</v>
      </c>
      <c r="J42" s="27">
        <f>SUM(B41:I41)</f>
        <v>418</v>
      </c>
      <c r="K42" s="33">
        <f>'Table 51 - HCT of Undergrads by'!K34-'Table 51 - HCT of Undergrad 08'!K42</f>
        <v>161</v>
      </c>
      <c r="L42" s="33">
        <f>'Table 51 - HCT of Undergrads by'!L34-'Table 51 - HCT of Undergrad 08'!L42</f>
        <v>-758</v>
      </c>
      <c r="M42" s="33">
        <f>'Table 51 - HCT of Undergrads by'!M34-'Table 51 - HCT of Undergrad 08'!M42</f>
        <v>-961</v>
      </c>
      <c r="N42" s="33">
        <f>'Table 51 - HCT of Undergrads by'!N34-'Table 51 - HCT of Undergrad 08'!N42</f>
        <v>-830</v>
      </c>
      <c r="O42" s="33">
        <f>'Table 51 - HCT of Undergrads by'!O34-'Table 51 - HCT of Undergrad 08'!O42</f>
        <v>-763</v>
      </c>
      <c r="P42" s="33">
        <f>'Table 51 - HCT of Undergrads by'!P34-'Table 51 - HCT of Undergrad 08'!P42</f>
        <v>-452</v>
      </c>
      <c r="Q42" s="33">
        <f>'Table 51 - HCT of Undergrads by'!Q34-'Table 51 - HCT of Undergrad 08'!Q42</f>
        <v>-1109</v>
      </c>
      <c r="R42" s="33">
        <f>'Table 51 - HCT of Undergrads by'!R34-'Table 51 - HCT of Undergrad 08'!R42</f>
        <v>0</v>
      </c>
      <c r="S42" s="36">
        <f t="shared" si="4"/>
        <v>-4712</v>
      </c>
      <c r="T42" s="7"/>
    </row>
    <row r="43" spans="1:21" ht="12.75" customHeight="1">
      <c r="A43" s="7" t="s">
        <v>46</v>
      </c>
      <c r="B43" s="33">
        <f>'Table 51 - HCT of Undergrads by'!B35-'Table 51 - HCT of Undergrad 08'!B43</f>
        <v>59</v>
      </c>
      <c r="C43" s="33">
        <f>'Table 51 - HCT of Undergrads by'!C35-'Table 51 - HCT of Undergrad 08'!C43</f>
        <v>594</v>
      </c>
      <c r="D43" s="33">
        <f>'Table 51 - HCT of Undergrads by'!D35-'Table 51 - HCT of Undergrad 08'!D43</f>
        <v>-67</v>
      </c>
      <c r="E43" s="33">
        <f>'Table 51 - HCT of Undergrads by'!E35-'Table 51 - HCT of Undergrad 08'!E43</f>
        <v>285</v>
      </c>
      <c r="F43" s="33">
        <f>'Table 51 - HCT of Undergrads by'!F35-'Table 51 - HCT of Undergrad 08'!F43</f>
        <v>494</v>
      </c>
      <c r="G43" s="33">
        <f>'Table 51 - HCT of Undergrads by'!G35-'Table 51 - HCT of Undergrad 08'!G43</f>
        <v>435</v>
      </c>
      <c r="H43" s="33">
        <f>'Table 51 - HCT of Undergrads by'!H35-'Table 51 - HCT of Undergrad 08'!H43</f>
        <v>737</v>
      </c>
      <c r="I43" s="33">
        <f>'Table 51 - HCT of Undergrads by'!I35-'Table 51 - HCT of Undergrad 08'!I43</f>
        <v>0</v>
      </c>
      <c r="J43" s="27">
        <f>SUM(B42:I42)</f>
        <v>-1515</v>
      </c>
      <c r="K43" s="33">
        <f>'Table 51 - HCT of Undergrads by'!K35-'Table 51 - HCT of Undergrad 08'!K43</f>
        <v>826</v>
      </c>
      <c r="L43" s="33">
        <f>'Table 51 - HCT of Undergrads by'!L35-'Table 51 - HCT of Undergrad 08'!L43</f>
        <v>2603</v>
      </c>
      <c r="M43" s="33">
        <f>'Table 51 - HCT of Undergrads by'!M35-'Table 51 - HCT of Undergrad 08'!M43</f>
        <v>1605</v>
      </c>
      <c r="N43" s="33">
        <f>'Table 51 - HCT of Undergrads by'!N35-'Table 51 - HCT of Undergrad 08'!N43</f>
        <v>909</v>
      </c>
      <c r="O43" s="33">
        <f>'Table 51 - HCT of Undergrads by'!O35-'Table 51 - HCT of Undergrad 08'!O43</f>
        <v>664</v>
      </c>
      <c r="P43" s="33">
        <f>'Table 51 - HCT of Undergrads by'!P35-'Table 51 - HCT of Undergrad 08'!P43</f>
        <v>550</v>
      </c>
      <c r="Q43" s="33">
        <f>'Table 51 - HCT of Undergrads by'!Q35-'Table 51 - HCT of Undergrad 08'!Q43</f>
        <v>862</v>
      </c>
      <c r="R43" s="33">
        <f>'Table 51 - HCT of Undergrads by'!R35-'Table 51 - HCT of Undergrad 08'!R43</f>
        <v>-2</v>
      </c>
      <c r="S43" s="36">
        <f t="shared" si="4"/>
        <v>8017</v>
      </c>
      <c r="T43" s="7"/>
    </row>
    <row r="44" spans="1:21" ht="12.75" customHeight="1">
      <c r="A44" s="7" t="s">
        <v>88</v>
      </c>
      <c r="B44" s="33">
        <f>'Table 51 - HCT of Undergrads by'!B36-'Table 51 - HCT of Undergrad 08'!B44</f>
        <v>32</v>
      </c>
      <c r="C44" s="33">
        <f>'Table 51 - HCT of Undergrads by'!C36-'Table 51 - HCT of Undergrad 08'!C44</f>
        <v>1933</v>
      </c>
      <c r="D44" s="33">
        <f>'Table 51 - HCT of Undergrads by'!D36-'Table 51 - HCT of Undergrad 08'!D44</f>
        <v>766</v>
      </c>
      <c r="E44" s="33">
        <f>'Table 51 - HCT of Undergrads by'!E36-'Table 51 - HCT of Undergrad 08'!E44</f>
        <v>327</v>
      </c>
      <c r="F44" s="33">
        <f>'Table 51 - HCT of Undergrads by'!F36-'Table 51 - HCT of Undergrad 08'!F44</f>
        <v>240</v>
      </c>
      <c r="G44" s="33">
        <f>'Table 51 - HCT of Undergrads by'!G36-'Table 51 - HCT of Undergrad 08'!G44</f>
        <v>114</v>
      </c>
      <c r="H44" s="33">
        <f>'Table 51 - HCT of Undergrads by'!H36-'Table 51 - HCT of Undergrad 08'!H44</f>
        <v>155</v>
      </c>
      <c r="I44" s="33">
        <f>'Table 51 - HCT of Undergrads by'!I36-'Table 51 - HCT of Undergrad 08'!I44</f>
        <v>0</v>
      </c>
      <c r="J44" s="27">
        <f>SUM(B43:I43)</f>
        <v>2537</v>
      </c>
      <c r="K44" s="33">
        <f>'Table 51 - HCT of Undergrads by'!K36-'Table 51 - HCT of Undergrad 08'!K44</f>
        <v>89</v>
      </c>
      <c r="L44" s="33">
        <f>'Table 51 - HCT of Undergrads by'!L36-'Table 51 - HCT of Undergrad 08'!L44</f>
        <v>215</v>
      </c>
      <c r="M44" s="33">
        <f>'Table 51 - HCT of Undergrads by'!M36-'Table 51 - HCT of Undergrad 08'!M44</f>
        <v>-702</v>
      </c>
      <c r="N44" s="33">
        <f>'Table 51 - HCT of Undergrads by'!N36-'Table 51 - HCT of Undergrad 08'!N44</f>
        <v>-547</v>
      </c>
      <c r="O44" s="33">
        <f>'Table 51 - HCT of Undergrads by'!O36-'Table 51 - HCT of Undergrad 08'!O44</f>
        <v>-393</v>
      </c>
      <c r="P44" s="33">
        <f>'Table 51 - HCT of Undergrads by'!P36-'Table 51 - HCT of Undergrad 08'!P44</f>
        <v>-128</v>
      </c>
      <c r="Q44" s="33">
        <f>'Table 51 - HCT of Undergrads by'!Q36-'Table 51 - HCT of Undergrad 08'!Q44</f>
        <v>-568</v>
      </c>
      <c r="R44" s="33">
        <f>'Table 51 - HCT of Undergrads by'!R36-'Table 51 - HCT of Undergrad 08'!R44</f>
        <v>-1</v>
      </c>
      <c r="S44" s="36">
        <f t="shared" si="4"/>
        <v>-2035</v>
      </c>
      <c r="T44" s="7"/>
    </row>
    <row r="45" spans="1:21" ht="12.75" customHeight="1">
      <c r="A45" s="7" t="s">
        <v>43</v>
      </c>
      <c r="B45" s="33">
        <f>'Table 51 - HCT of Undergrads by'!B37-'Table 51 - HCT of Undergrad 08'!B45</f>
        <v>-9</v>
      </c>
      <c r="C45" s="33">
        <f>'Table 51 - HCT of Undergrads by'!C37-'Table 51 - HCT of Undergrad 08'!C45</f>
        <v>-1111</v>
      </c>
      <c r="D45" s="33">
        <f>'Table 51 - HCT of Undergrads by'!D37-'Table 51 - HCT of Undergrad 08'!D45</f>
        <v>-351</v>
      </c>
      <c r="E45" s="33">
        <f>'Table 51 - HCT of Undergrads by'!E37-'Table 51 - HCT of Undergrad 08'!E45</f>
        <v>-9</v>
      </c>
      <c r="F45" s="33">
        <f>'Table 51 - HCT of Undergrads by'!F37-'Table 51 - HCT of Undergrad 08'!F45</f>
        <v>181</v>
      </c>
      <c r="G45" s="33">
        <f>'Table 51 - HCT of Undergrads by'!G37-'Table 51 - HCT of Undergrad 08'!G45</f>
        <v>160</v>
      </c>
      <c r="H45" s="33">
        <f>'Table 51 - HCT of Undergrads by'!H37-'Table 51 - HCT of Undergrad 08'!H45</f>
        <v>282</v>
      </c>
      <c r="I45" s="33">
        <f>'Table 51 - HCT of Undergrads by'!I37-'Table 51 - HCT of Undergrad 08'!I45</f>
        <v>-1</v>
      </c>
      <c r="J45" s="27">
        <f>SUM(B44:I44)</f>
        <v>3567</v>
      </c>
      <c r="K45" s="33">
        <f>'Table 51 - HCT of Undergrads by'!K37-'Table 51 - HCT of Undergrad 08'!K45</f>
        <v>331</v>
      </c>
      <c r="L45" s="33">
        <f>'Table 51 - HCT of Undergrads by'!L37-'Table 51 - HCT of Undergrad 08'!L45</f>
        <v>882</v>
      </c>
      <c r="M45" s="33">
        <f>'Table 51 - HCT of Undergrads by'!M37-'Table 51 - HCT of Undergrad 08'!M45</f>
        <v>623</v>
      </c>
      <c r="N45" s="33">
        <f>'Table 51 - HCT of Undergrads by'!N37-'Table 51 - HCT of Undergrad 08'!N45</f>
        <v>414</v>
      </c>
      <c r="O45" s="33">
        <f>'Table 51 - HCT of Undergrads by'!O37-'Table 51 - HCT of Undergrad 08'!O45</f>
        <v>558</v>
      </c>
      <c r="P45" s="33">
        <f>'Table 51 - HCT of Undergrads by'!P37-'Table 51 - HCT of Undergrad 08'!P45</f>
        <v>382</v>
      </c>
      <c r="Q45" s="33">
        <f>'Table 51 - HCT of Undergrads by'!Q37-'Table 51 - HCT of Undergrad 08'!Q45</f>
        <v>671</v>
      </c>
      <c r="R45" s="33">
        <f>'Table 51 - HCT of Undergrads by'!R37-'Table 51 - HCT of Undergrad 08'!R45</f>
        <v>-2</v>
      </c>
      <c r="S45" s="36">
        <f t="shared" si="4"/>
        <v>3859</v>
      </c>
      <c r="T45" s="7"/>
    </row>
    <row r="46" spans="1:21" ht="12.75" customHeight="1">
      <c r="A46" s="30" t="s">
        <v>42</v>
      </c>
      <c r="B46" s="33">
        <f>'Table 51 - HCT of Undergrads by'!B38-'Table 51 - HCT of Undergrad 08'!B46</f>
        <v>25</v>
      </c>
      <c r="C46" s="33">
        <f>'Table 51 - HCT of Undergrads by'!C38-'Table 51 - HCT of Undergrad 08'!C46</f>
        <v>3277</v>
      </c>
      <c r="D46" s="33">
        <f>'Table 51 - HCT of Undergrads by'!D38-'Table 51 - HCT of Undergrad 08'!D46</f>
        <v>2943</v>
      </c>
      <c r="E46" s="33">
        <f>'Table 51 - HCT of Undergrads by'!E38-'Table 51 - HCT of Undergrad 08'!E46</f>
        <v>1614</v>
      </c>
      <c r="F46" s="33">
        <f>'Table 51 - HCT of Undergrads by'!F38-'Table 51 - HCT of Undergrad 08'!F46</f>
        <v>1181</v>
      </c>
      <c r="G46" s="33">
        <f>'Table 51 - HCT of Undergrads by'!G38-'Table 51 - HCT of Undergrad 08'!G46</f>
        <v>681</v>
      </c>
      <c r="H46" s="33">
        <f>'Table 51 - HCT of Undergrads by'!H38-'Table 51 - HCT of Undergrad 08'!H46</f>
        <v>1033</v>
      </c>
      <c r="I46" s="33">
        <f>'Table 51 - HCT of Undergrads by'!I38-'Table 51 - HCT of Undergrad 08'!I46</f>
        <v>0</v>
      </c>
      <c r="J46" s="35">
        <f t="shared" si="3"/>
        <v>10754</v>
      </c>
      <c r="K46" s="33">
        <f>'Table 51 - HCT of Undergrads by'!K38-'Table 51 - HCT of Undergrad 08'!K46</f>
        <v>-47</v>
      </c>
      <c r="L46" s="33">
        <f>'Table 51 - HCT of Undergrads by'!L38-'Table 51 - HCT of Undergrad 08'!L46</f>
        <v>4623</v>
      </c>
      <c r="M46" s="33">
        <f>'Table 51 - HCT of Undergrads by'!M38-'Table 51 - HCT of Undergrad 08'!M46</f>
        <v>4997</v>
      </c>
      <c r="N46" s="33">
        <f>'Table 51 - HCT of Undergrads by'!N38-'Table 51 - HCT of Undergrad 08'!N46</f>
        <v>4142</v>
      </c>
      <c r="O46" s="33">
        <f>'Table 51 - HCT of Undergrads by'!O38-'Table 51 - HCT of Undergrad 08'!O46</f>
        <v>4060</v>
      </c>
      <c r="P46" s="33">
        <f>'Table 51 - HCT of Undergrads by'!P38-'Table 51 - HCT of Undergrad 08'!P46</f>
        <v>2499</v>
      </c>
      <c r="Q46" s="33">
        <f>'Table 51 - HCT of Undergrads by'!Q38-'Table 51 - HCT of Undergrad 08'!Q46</f>
        <v>5417</v>
      </c>
      <c r="R46" s="33">
        <f>'Table 51 - HCT of Undergrads by'!R38-'Table 51 - HCT of Undergrad 08'!R46</f>
        <v>2</v>
      </c>
      <c r="S46" s="36">
        <f t="shared" si="4"/>
        <v>25693</v>
      </c>
      <c r="T46" s="30"/>
    </row>
    <row r="47" spans="1:21" ht="12.75" customHeight="1">
      <c r="A47" s="7" t="s">
        <v>47</v>
      </c>
      <c r="B47" s="33">
        <f>'Table 51 - HCT of Undergrads by'!B39-'Table 51 - HCT of Undergrad 08'!B47</f>
        <v>18</v>
      </c>
      <c r="C47" s="33">
        <f>'Table 51 - HCT of Undergrads by'!C39-'Table 51 - HCT of Undergrad 08'!C47</f>
        <v>162</v>
      </c>
      <c r="D47" s="33">
        <f>'Table 51 - HCT of Undergrads by'!D39-'Table 51 - HCT of Undergrad 08'!D47</f>
        <v>151</v>
      </c>
      <c r="E47" s="33">
        <f>'Table 51 - HCT of Undergrads by'!E39-'Table 51 - HCT of Undergrad 08'!E47</f>
        <v>87</v>
      </c>
      <c r="F47" s="33">
        <f>'Table 51 - HCT of Undergrads by'!F39-'Table 51 - HCT of Undergrad 08'!F47</f>
        <v>87</v>
      </c>
      <c r="G47" s="33">
        <f>'Table 51 - HCT of Undergrads by'!G39-'Table 51 - HCT of Undergrad 08'!G47</f>
        <v>98</v>
      </c>
      <c r="H47" s="33">
        <f>'Table 51 - HCT of Undergrads by'!H39-'Table 51 - HCT of Undergrad 08'!H47</f>
        <v>79</v>
      </c>
      <c r="I47" s="33">
        <f>'Table 51 - HCT of Undergrads by'!I39-'Table 51 - HCT of Undergrad 08'!I47</f>
        <v>0</v>
      </c>
      <c r="J47" s="27">
        <f t="shared" si="3"/>
        <v>682</v>
      </c>
      <c r="K47" s="33">
        <f>'Table 51 - HCT of Undergrads by'!K39-'Table 51 - HCT of Undergrad 08'!K47</f>
        <v>184</v>
      </c>
      <c r="L47" s="33">
        <f>'Table 51 - HCT of Undergrads by'!L39-'Table 51 - HCT of Undergrad 08'!L47</f>
        <v>222</v>
      </c>
      <c r="M47" s="33">
        <f>'Table 51 - HCT of Undergrads by'!M39-'Table 51 - HCT of Undergrad 08'!M47</f>
        <v>210</v>
      </c>
      <c r="N47" s="33">
        <f>'Table 51 - HCT of Undergrads by'!N39-'Table 51 - HCT of Undergrad 08'!N47</f>
        <v>148</v>
      </c>
      <c r="O47" s="33">
        <f>'Table 51 - HCT of Undergrads by'!O39-'Table 51 - HCT of Undergrad 08'!O47</f>
        <v>149</v>
      </c>
      <c r="P47" s="33">
        <f>'Table 51 - HCT of Undergrads by'!P39-'Table 51 - HCT of Undergrad 08'!P47</f>
        <v>127</v>
      </c>
      <c r="Q47" s="33">
        <f>'Table 51 - HCT of Undergrads by'!Q39-'Table 51 - HCT of Undergrad 08'!Q47</f>
        <v>80</v>
      </c>
      <c r="R47" s="33">
        <f>'Table 51 - HCT of Undergrads by'!R39-'Table 51 - HCT of Undergrad 08'!R47</f>
        <v>0</v>
      </c>
      <c r="S47" s="2">
        <f t="shared" si="4"/>
        <v>1120</v>
      </c>
      <c r="T47" s="7"/>
      <c r="U47" s="29"/>
    </row>
    <row r="48" spans="1:21" ht="12.75" customHeight="1">
      <c r="A48" s="30" t="s">
        <v>28</v>
      </c>
      <c r="B48" s="36" t="e">
        <f>SUM(B27:B47)</f>
        <v>#REF!</v>
      </c>
      <c r="C48" s="36" t="e">
        <f t="shared" ref="C48:S48" si="5">SUM(C27:C47)</f>
        <v>#REF!</v>
      </c>
      <c r="D48" s="36" t="e">
        <f t="shared" si="5"/>
        <v>#REF!</v>
      </c>
      <c r="E48" s="36" t="e">
        <f t="shared" si="5"/>
        <v>#REF!</v>
      </c>
      <c r="F48" s="36" t="e">
        <f t="shared" si="5"/>
        <v>#REF!</v>
      </c>
      <c r="G48" s="36" t="e">
        <f t="shared" si="5"/>
        <v>#REF!</v>
      </c>
      <c r="H48" s="36" t="e">
        <f t="shared" si="5"/>
        <v>#REF!</v>
      </c>
      <c r="I48" s="36" t="e">
        <f t="shared" si="5"/>
        <v>#REF!</v>
      </c>
      <c r="J48" s="35" t="e">
        <f t="shared" si="5"/>
        <v>#REF!</v>
      </c>
      <c r="K48" s="36" t="e">
        <f t="shared" si="5"/>
        <v>#REF!</v>
      </c>
      <c r="L48" s="36" t="e">
        <f t="shared" si="5"/>
        <v>#REF!</v>
      </c>
      <c r="M48" s="36" t="e">
        <f t="shared" si="5"/>
        <v>#REF!</v>
      </c>
      <c r="N48" s="36" t="e">
        <f t="shared" si="5"/>
        <v>#REF!</v>
      </c>
      <c r="O48" s="36" t="e">
        <f t="shared" si="5"/>
        <v>#REF!</v>
      </c>
      <c r="P48" s="36" t="e">
        <f t="shared" si="5"/>
        <v>#REF!</v>
      </c>
      <c r="Q48" s="36" t="e">
        <f t="shared" si="5"/>
        <v>#REF!</v>
      </c>
      <c r="R48" s="36" t="e">
        <f t="shared" si="5"/>
        <v>#REF!</v>
      </c>
      <c r="S48" s="36" t="e">
        <f t="shared" si="5"/>
        <v>#REF!</v>
      </c>
    </row>
    <row r="49" spans="1:20" ht="12.75" customHeight="1">
      <c r="A49" s="7"/>
      <c r="B49" s="2"/>
      <c r="C49" s="2"/>
      <c r="D49" s="2"/>
      <c r="E49" s="2"/>
      <c r="F49" s="2"/>
      <c r="G49" s="2"/>
      <c r="H49" s="2"/>
      <c r="I49" s="2"/>
      <c r="J49" s="27"/>
      <c r="K49" s="25"/>
      <c r="L49" s="7"/>
      <c r="M49" s="2"/>
      <c r="N49" s="2"/>
      <c r="O49" s="2"/>
      <c r="P49" s="2"/>
      <c r="Q49" s="2"/>
      <c r="R49" s="2"/>
      <c r="S49" s="2"/>
    </row>
    <row r="50" spans="1:20" ht="12.75" customHeight="1" thickBot="1">
      <c r="A50" s="38" t="s">
        <v>48</v>
      </c>
      <c r="B50" s="39" t="e">
        <f>SUM(B48,B23)</f>
        <v>#REF!</v>
      </c>
      <c r="C50" s="39" t="e">
        <f t="shared" ref="C50:S50" si="6">SUM(C48,C23)</f>
        <v>#REF!</v>
      </c>
      <c r="D50" s="39" t="e">
        <f t="shared" si="6"/>
        <v>#REF!</v>
      </c>
      <c r="E50" s="39" t="e">
        <f t="shared" si="6"/>
        <v>#REF!</v>
      </c>
      <c r="F50" s="39" t="e">
        <f t="shared" si="6"/>
        <v>#REF!</v>
      </c>
      <c r="G50" s="39" t="e">
        <f t="shared" si="6"/>
        <v>#REF!</v>
      </c>
      <c r="H50" s="39" t="e">
        <f t="shared" si="6"/>
        <v>#REF!</v>
      </c>
      <c r="I50" s="39" t="e">
        <f t="shared" si="6"/>
        <v>#REF!</v>
      </c>
      <c r="J50" s="39" t="e">
        <f t="shared" si="6"/>
        <v>#REF!</v>
      </c>
      <c r="K50" s="39" t="e">
        <f t="shared" si="6"/>
        <v>#REF!</v>
      </c>
      <c r="L50" s="39" t="e">
        <f t="shared" si="6"/>
        <v>#REF!</v>
      </c>
      <c r="M50" s="39" t="e">
        <f t="shared" si="6"/>
        <v>#REF!</v>
      </c>
      <c r="N50" s="39" t="e">
        <f t="shared" si="6"/>
        <v>#REF!</v>
      </c>
      <c r="O50" s="39" t="e">
        <f t="shared" si="6"/>
        <v>#REF!</v>
      </c>
      <c r="P50" s="39" t="e">
        <f t="shared" si="6"/>
        <v>#REF!</v>
      </c>
      <c r="Q50" s="39" t="e">
        <f t="shared" si="6"/>
        <v>#REF!</v>
      </c>
      <c r="R50" s="39" t="e">
        <f t="shared" si="6"/>
        <v>#REF!</v>
      </c>
      <c r="S50" s="39" t="e">
        <f t="shared" si="6"/>
        <v>#REF!</v>
      </c>
    </row>
    <row r="51" spans="1:20" ht="12.75" customHeight="1" thickTop="1">
      <c r="A51" s="7" t="s">
        <v>49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0" ht="12.75" customHeight="1">
      <c r="K52" s="2"/>
      <c r="L52" s="7"/>
      <c r="M52" s="7"/>
      <c r="N52" s="7"/>
      <c r="O52" s="7"/>
      <c r="P52" s="7"/>
      <c r="Q52" s="2"/>
      <c r="R52" s="2"/>
      <c r="S52" s="2"/>
    </row>
    <row r="53" spans="1:20" ht="12.75" customHeight="1">
      <c r="A53" s="7" t="s">
        <v>79</v>
      </c>
      <c r="B53" s="7"/>
      <c r="C53" s="7"/>
      <c r="D53" s="7"/>
      <c r="E53" s="7"/>
      <c r="F53" s="7"/>
      <c r="G53" s="7"/>
      <c r="H53" s="7"/>
      <c r="I53" s="7"/>
      <c r="J53" s="2"/>
      <c r="K53" s="2"/>
      <c r="L53" s="7"/>
      <c r="M53" s="7"/>
      <c r="N53" s="7"/>
      <c r="O53" s="7"/>
      <c r="P53" s="7"/>
      <c r="Q53" s="2"/>
      <c r="R53" s="2"/>
      <c r="S53" s="2"/>
    </row>
    <row r="54" spans="1:20" ht="12.75" customHeight="1">
      <c r="A54" s="7" t="s">
        <v>94</v>
      </c>
      <c r="B54" s="7"/>
      <c r="C54" s="7"/>
      <c r="D54" s="7"/>
      <c r="E54" s="7"/>
      <c r="F54" s="7"/>
      <c r="G54" s="7"/>
      <c r="H54" s="7"/>
      <c r="I54" s="7"/>
      <c r="J54" s="2"/>
      <c r="K54" s="2"/>
      <c r="L54" s="7"/>
      <c r="M54" s="7"/>
      <c r="N54" s="7"/>
      <c r="O54" s="7"/>
      <c r="P54" s="7"/>
      <c r="Q54" s="2"/>
      <c r="R54" s="2"/>
      <c r="S54" s="2"/>
    </row>
    <row r="55" spans="1:20" ht="12.75" customHeight="1" thickBot="1">
      <c r="A55" s="7"/>
      <c r="B55" s="7"/>
      <c r="C55" s="7"/>
      <c r="D55" s="7"/>
      <c r="E55" s="7"/>
      <c r="F55" s="7"/>
      <c r="G55" s="7"/>
      <c r="H55" s="7"/>
      <c r="I55" s="7"/>
      <c r="J55" s="2"/>
      <c r="K55" s="2"/>
      <c r="L55" s="7"/>
      <c r="M55" s="7"/>
      <c r="N55" s="7"/>
      <c r="O55" s="7"/>
      <c r="P55" s="7"/>
      <c r="Q55" s="2"/>
      <c r="R55" s="2"/>
      <c r="S55" s="2"/>
    </row>
    <row r="56" spans="1:20" ht="12.75" customHeight="1" thickTop="1">
      <c r="A56" s="10"/>
      <c r="B56" s="11" t="s">
        <v>0</v>
      </c>
      <c r="C56" s="11"/>
      <c r="D56" s="11"/>
      <c r="E56" s="11"/>
      <c r="F56" s="11"/>
      <c r="G56" s="11"/>
      <c r="H56" s="11"/>
      <c r="I56" s="11"/>
      <c r="J56" s="11"/>
      <c r="K56" s="12" t="s">
        <v>1</v>
      </c>
      <c r="L56" s="11"/>
      <c r="M56" s="11"/>
      <c r="N56" s="11"/>
      <c r="O56" s="11"/>
      <c r="P56" s="11"/>
      <c r="Q56" s="4"/>
      <c r="R56" s="4"/>
      <c r="S56" s="5"/>
    </row>
    <row r="57" spans="1:20" ht="12.75" customHeight="1">
      <c r="A57" s="7"/>
      <c r="B57" s="14" t="s">
        <v>2</v>
      </c>
      <c r="C57" s="14" t="s">
        <v>3</v>
      </c>
      <c r="D57" s="14" t="s">
        <v>4</v>
      </c>
      <c r="E57" s="14" t="s">
        <v>5</v>
      </c>
      <c r="F57" s="14" t="s">
        <v>6</v>
      </c>
      <c r="G57" s="14" t="s">
        <v>7</v>
      </c>
      <c r="H57" s="14" t="s">
        <v>8</v>
      </c>
      <c r="I57" s="14" t="s">
        <v>9</v>
      </c>
      <c r="J57" s="7"/>
      <c r="K57" s="15" t="s">
        <v>2</v>
      </c>
      <c r="L57" s="14" t="s">
        <v>3</v>
      </c>
      <c r="M57" s="14" t="s">
        <v>4</v>
      </c>
      <c r="N57" s="14" t="s">
        <v>5</v>
      </c>
      <c r="O57" s="14" t="s">
        <v>6</v>
      </c>
      <c r="P57" s="14" t="s">
        <v>7</v>
      </c>
      <c r="Q57" s="6" t="s">
        <v>8</v>
      </c>
      <c r="R57" s="6" t="s">
        <v>9</v>
      </c>
      <c r="S57" s="2"/>
    </row>
    <row r="58" spans="1:20" ht="12.75" customHeight="1">
      <c r="A58" s="7"/>
      <c r="B58" s="16" t="s">
        <v>10</v>
      </c>
      <c r="C58" s="16" t="s">
        <v>11</v>
      </c>
      <c r="D58" s="16" t="s">
        <v>12</v>
      </c>
      <c r="E58" s="16" t="s">
        <v>13</v>
      </c>
      <c r="F58" s="16" t="s">
        <v>14</v>
      </c>
      <c r="G58" s="16" t="s">
        <v>15</v>
      </c>
      <c r="H58" s="16" t="s">
        <v>15</v>
      </c>
      <c r="I58" s="16" t="s">
        <v>16</v>
      </c>
      <c r="J58" s="16" t="s">
        <v>1</v>
      </c>
      <c r="K58" s="17" t="s">
        <v>10</v>
      </c>
      <c r="L58" s="16" t="s">
        <v>11</v>
      </c>
      <c r="M58" s="16" t="s">
        <v>12</v>
      </c>
      <c r="N58" s="16" t="s">
        <v>13</v>
      </c>
      <c r="O58" s="16" t="s">
        <v>14</v>
      </c>
      <c r="P58" s="16" t="s">
        <v>15</v>
      </c>
      <c r="Q58" s="6" t="s">
        <v>15</v>
      </c>
      <c r="R58" s="6" t="s">
        <v>16</v>
      </c>
      <c r="S58" s="6" t="s">
        <v>1</v>
      </c>
    </row>
    <row r="59" spans="1:20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21"/>
      <c r="K59" s="19"/>
      <c r="L59" s="18"/>
      <c r="M59" s="18"/>
      <c r="N59" s="18"/>
      <c r="O59" s="18"/>
      <c r="P59" s="18"/>
      <c r="Q59" s="21"/>
      <c r="R59" s="21"/>
      <c r="S59" s="21"/>
    </row>
    <row r="60" spans="1:20" ht="56.25" customHeight="1">
      <c r="A60" s="28" t="s">
        <v>50</v>
      </c>
      <c r="B60" s="7"/>
      <c r="C60" s="7"/>
      <c r="D60" s="7"/>
      <c r="E60" s="7"/>
      <c r="F60" s="7"/>
      <c r="G60" s="7"/>
      <c r="H60" s="7"/>
      <c r="I60" s="7"/>
      <c r="J60" s="2"/>
      <c r="K60" s="3"/>
      <c r="L60" s="7"/>
      <c r="M60" s="7"/>
      <c r="N60" s="7"/>
      <c r="O60" s="7"/>
      <c r="P60" s="7"/>
      <c r="Q60" s="2"/>
      <c r="R60" s="2"/>
      <c r="S60" s="2"/>
    </row>
    <row r="61" spans="1:20" ht="12.75" customHeight="1">
      <c r="A61" s="23"/>
      <c r="B61" s="7"/>
      <c r="C61" s="7"/>
      <c r="D61" s="7"/>
      <c r="E61" s="7"/>
      <c r="F61" s="7"/>
      <c r="G61" s="7"/>
      <c r="H61" s="7"/>
      <c r="I61" s="7"/>
      <c r="J61" s="2"/>
      <c r="K61" s="3"/>
      <c r="L61" s="7"/>
      <c r="M61" s="7"/>
      <c r="N61" s="7"/>
      <c r="O61" s="7"/>
      <c r="P61" s="7"/>
      <c r="Q61" s="2"/>
      <c r="R61" s="2"/>
      <c r="S61" s="2"/>
    </row>
    <row r="62" spans="1:20" ht="12.75" customHeight="1">
      <c r="A62" s="7" t="s">
        <v>51</v>
      </c>
      <c r="B62" s="33">
        <v>1</v>
      </c>
      <c r="C62" s="33">
        <v>231</v>
      </c>
      <c r="D62" s="33">
        <v>243</v>
      </c>
      <c r="E62" s="33">
        <v>232</v>
      </c>
      <c r="F62" s="33">
        <v>120</v>
      </c>
      <c r="G62" s="33">
        <v>45</v>
      </c>
      <c r="H62" s="33">
        <v>78</v>
      </c>
      <c r="I62" s="33"/>
      <c r="J62" s="27">
        <f>SUM(B62:I62)</f>
        <v>950</v>
      </c>
      <c r="K62" s="33">
        <v>1</v>
      </c>
      <c r="L62" s="33">
        <v>232</v>
      </c>
      <c r="M62" s="33">
        <v>245</v>
      </c>
      <c r="N62" s="33">
        <v>257</v>
      </c>
      <c r="O62" s="33">
        <v>165</v>
      </c>
      <c r="P62" s="33">
        <v>88</v>
      </c>
      <c r="Q62" s="33">
        <v>163</v>
      </c>
      <c r="R62" s="33"/>
      <c r="S62" s="2">
        <f t="shared" ref="S62:S85" si="7">SUM(K62:R62)</f>
        <v>1151</v>
      </c>
      <c r="T62" s="7"/>
    </row>
    <row r="63" spans="1:20" ht="12.75" customHeight="1">
      <c r="A63" s="7" t="s">
        <v>86</v>
      </c>
      <c r="B63" s="33">
        <v>5</v>
      </c>
      <c r="C63" s="33">
        <v>424</v>
      </c>
      <c r="D63" s="33">
        <v>372</v>
      </c>
      <c r="E63" s="33">
        <v>144</v>
      </c>
      <c r="F63" s="33">
        <v>29</v>
      </c>
      <c r="G63" s="33">
        <v>14</v>
      </c>
      <c r="H63" s="33">
        <v>22</v>
      </c>
      <c r="I63" s="33">
        <v>3</v>
      </c>
      <c r="J63" s="27">
        <f t="shared" ref="J63:J86" si="8">SUM(B63:I63)</f>
        <v>1013</v>
      </c>
      <c r="K63" s="33">
        <v>5</v>
      </c>
      <c r="L63" s="33">
        <v>426</v>
      </c>
      <c r="M63" s="33">
        <v>374</v>
      </c>
      <c r="N63" s="33">
        <v>156</v>
      </c>
      <c r="O63" s="33">
        <v>36</v>
      </c>
      <c r="P63" s="33">
        <v>18</v>
      </c>
      <c r="Q63" s="33">
        <v>32</v>
      </c>
      <c r="R63" s="33">
        <v>4</v>
      </c>
      <c r="S63" s="2">
        <f t="shared" si="7"/>
        <v>1051</v>
      </c>
      <c r="T63" s="7"/>
    </row>
    <row r="64" spans="1:20" ht="12.75" customHeight="1">
      <c r="A64" s="7" t="s">
        <v>87</v>
      </c>
      <c r="B64" s="33">
        <v>0</v>
      </c>
      <c r="C64" s="33">
        <v>4</v>
      </c>
      <c r="D64" s="33">
        <v>93</v>
      </c>
      <c r="E64" s="33">
        <v>81</v>
      </c>
      <c r="F64" s="33">
        <v>83</v>
      </c>
      <c r="G64" s="33">
        <v>63</v>
      </c>
      <c r="H64" s="33">
        <v>158</v>
      </c>
      <c r="I64" s="33">
        <v>10</v>
      </c>
      <c r="J64" s="27">
        <f t="shared" si="8"/>
        <v>492</v>
      </c>
      <c r="K64" s="33">
        <v>1460</v>
      </c>
      <c r="L64" s="33">
        <v>590</v>
      </c>
      <c r="M64" s="33">
        <v>226</v>
      </c>
      <c r="N64" s="33">
        <v>134</v>
      </c>
      <c r="O64" s="33">
        <v>119</v>
      </c>
      <c r="P64" s="33">
        <v>108</v>
      </c>
      <c r="Q64" s="33">
        <v>289</v>
      </c>
      <c r="R64" s="33">
        <v>79</v>
      </c>
      <c r="S64" s="2">
        <f t="shared" si="7"/>
        <v>3005</v>
      </c>
      <c r="T64" s="7"/>
    </row>
    <row r="65" spans="1:20" ht="12.75" customHeight="1">
      <c r="A65" s="30" t="s">
        <v>52</v>
      </c>
      <c r="B65" s="33">
        <v>8</v>
      </c>
      <c r="C65" s="33">
        <v>504</v>
      </c>
      <c r="D65" s="33">
        <v>581</v>
      </c>
      <c r="E65" s="33">
        <v>217</v>
      </c>
      <c r="F65" s="33">
        <v>18</v>
      </c>
      <c r="G65" s="33">
        <v>2</v>
      </c>
      <c r="H65" s="33">
        <v>3</v>
      </c>
      <c r="I65" s="33">
        <v>1</v>
      </c>
      <c r="J65" s="27">
        <f t="shared" si="8"/>
        <v>1334</v>
      </c>
      <c r="K65" s="33">
        <v>8</v>
      </c>
      <c r="L65" s="33">
        <v>504</v>
      </c>
      <c r="M65" s="33">
        <v>582</v>
      </c>
      <c r="N65" s="33">
        <v>222</v>
      </c>
      <c r="O65" s="33">
        <v>21</v>
      </c>
      <c r="P65" s="33">
        <v>3</v>
      </c>
      <c r="Q65" s="33">
        <v>6</v>
      </c>
      <c r="R65" s="33">
        <v>1</v>
      </c>
      <c r="S65" s="2">
        <f t="shared" si="7"/>
        <v>1347</v>
      </c>
      <c r="T65" s="30"/>
    </row>
    <row r="66" spans="1:20" ht="12.75" customHeight="1">
      <c r="A66" s="7" t="s">
        <v>53</v>
      </c>
      <c r="B66" s="33">
        <v>20</v>
      </c>
      <c r="C66" s="33">
        <v>467</v>
      </c>
      <c r="D66" s="33">
        <v>794</v>
      </c>
      <c r="E66" s="33">
        <v>1188</v>
      </c>
      <c r="F66" s="33">
        <v>1874</v>
      </c>
      <c r="G66" s="33">
        <v>1231</v>
      </c>
      <c r="H66" s="33">
        <v>2124</v>
      </c>
      <c r="I66" s="33">
        <v>1</v>
      </c>
      <c r="J66" s="27">
        <f t="shared" si="8"/>
        <v>7699</v>
      </c>
      <c r="K66" s="33">
        <v>29</v>
      </c>
      <c r="L66" s="33">
        <v>610</v>
      </c>
      <c r="M66" s="33">
        <v>1197</v>
      </c>
      <c r="N66" s="33">
        <v>1998</v>
      </c>
      <c r="O66" s="33">
        <v>3438</v>
      </c>
      <c r="P66" s="33">
        <v>2475</v>
      </c>
      <c r="Q66" s="33">
        <v>4955</v>
      </c>
      <c r="R66" s="33">
        <v>3</v>
      </c>
      <c r="S66" s="2">
        <f t="shared" si="7"/>
        <v>14705</v>
      </c>
      <c r="T66" s="7"/>
    </row>
    <row r="67" spans="1:20" ht="12.75" customHeight="1">
      <c r="A67" s="7" t="s">
        <v>54</v>
      </c>
      <c r="B67" s="33">
        <v>3</v>
      </c>
      <c r="C67" s="33">
        <v>260</v>
      </c>
      <c r="D67" s="33">
        <v>309</v>
      </c>
      <c r="E67" s="33">
        <v>89</v>
      </c>
      <c r="F67" s="33">
        <v>24</v>
      </c>
      <c r="G67" s="33">
        <v>11</v>
      </c>
      <c r="H67" s="33">
        <v>3</v>
      </c>
      <c r="I67" s="33"/>
      <c r="J67" s="27">
        <f t="shared" si="8"/>
        <v>699</v>
      </c>
      <c r="K67" s="33">
        <v>25</v>
      </c>
      <c r="L67" s="33">
        <v>262</v>
      </c>
      <c r="M67" s="33">
        <v>310</v>
      </c>
      <c r="N67" s="33">
        <v>98</v>
      </c>
      <c r="O67" s="33">
        <v>28</v>
      </c>
      <c r="P67" s="33">
        <v>14</v>
      </c>
      <c r="Q67" s="33">
        <v>17</v>
      </c>
      <c r="R67" s="33"/>
      <c r="S67" s="2">
        <f t="shared" si="7"/>
        <v>754</v>
      </c>
      <c r="T67" s="7"/>
    </row>
    <row r="68" spans="1:20" ht="12.75" customHeight="1">
      <c r="A68" s="7" t="s">
        <v>55</v>
      </c>
      <c r="B68" s="33">
        <v>2</v>
      </c>
      <c r="C68" s="33">
        <v>229</v>
      </c>
      <c r="D68" s="33">
        <v>841</v>
      </c>
      <c r="E68" s="33">
        <v>899</v>
      </c>
      <c r="F68" s="33">
        <v>482</v>
      </c>
      <c r="G68" s="33">
        <v>294</v>
      </c>
      <c r="H68" s="33">
        <v>548</v>
      </c>
      <c r="I68" s="33">
        <v>0</v>
      </c>
      <c r="J68" s="27">
        <f t="shared" si="8"/>
        <v>3295</v>
      </c>
      <c r="K68" s="33">
        <v>13</v>
      </c>
      <c r="L68" s="33">
        <v>316</v>
      </c>
      <c r="M68" s="33">
        <v>938</v>
      </c>
      <c r="N68" s="33">
        <v>1108</v>
      </c>
      <c r="O68" s="33">
        <v>817</v>
      </c>
      <c r="P68" s="33">
        <v>588</v>
      </c>
      <c r="Q68" s="33">
        <v>1190</v>
      </c>
      <c r="R68" s="33">
        <v>1</v>
      </c>
      <c r="S68" s="2">
        <f t="shared" si="7"/>
        <v>4971</v>
      </c>
      <c r="T68" s="7"/>
    </row>
    <row r="69" spans="1:20" ht="12.75" customHeight="1">
      <c r="A69" s="7" t="s">
        <v>56</v>
      </c>
      <c r="B69" s="33">
        <v>19</v>
      </c>
      <c r="C69" s="33">
        <v>625</v>
      </c>
      <c r="D69" s="33">
        <v>537</v>
      </c>
      <c r="E69" s="33">
        <v>217</v>
      </c>
      <c r="F69" s="33">
        <v>79</v>
      </c>
      <c r="G69" s="33">
        <v>36</v>
      </c>
      <c r="H69" s="33">
        <v>111</v>
      </c>
      <c r="I69" s="33"/>
      <c r="J69" s="27">
        <f t="shared" si="8"/>
        <v>1624</v>
      </c>
      <c r="K69" s="33">
        <v>21</v>
      </c>
      <c r="L69" s="33">
        <v>630</v>
      </c>
      <c r="M69" s="33">
        <v>558</v>
      </c>
      <c r="N69" s="33">
        <v>240</v>
      </c>
      <c r="O69" s="33">
        <v>95</v>
      </c>
      <c r="P69" s="33">
        <v>49</v>
      </c>
      <c r="Q69" s="33">
        <v>142</v>
      </c>
      <c r="R69" s="33"/>
      <c r="S69" s="2">
        <f t="shared" si="7"/>
        <v>1735</v>
      </c>
      <c r="T69" s="7"/>
    </row>
    <row r="70" spans="1:20" ht="12.75" customHeight="1">
      <c r="A70" s="7" t="s">
        <v>57</v>
      </c>
      <c r="B70" s="33">
        <v>7</v>
      </c>
      <c r="C70" s="33">
        <v>289</v>
      </c>
      <c r="D70" s="33">
        <v>349</v>
      </c>
      <c r="E70" s="33">
        <v>266</v>
      </c>
      <c r="F70" s="33">
        <v>184</v>
      </c>
      <c r="G70" s="33">
        <v>121</v>
      </c>
      <c r="H70" s="33">
        <v>247</v>
      </c>
      <c r="I70" s="33">
        <v>0</v>
      </c>
      <c r="J70" s="27">
        <f t="shared" si="8"/>
        <v>1463</v>
      </c>
      <c r="K70" s="33">
        <v>14</v>
      </c>
      <c r="L70" s="33">
        <v>302</v>
      </c>
      <c r="M70" s="33">
        <v>360</v>
      </c>
      <c r="N70" s="33">
        <v>295</v>
      </c>
      <c r="O70" s="33">
        <v>279</v>
      </c>
      <c r="P70" s="33">
        <v>200</v>
      </c>
      <c r="Q70" s="33">
        <v>488</v>
      </c>
      <c r="R70" s="33">
        <v>5</v>
      </c>
      <c r="S70" s="2">
        <f t="shared" si="7"/>
        <v>1943</v>
      </c>
      <c r="T70" s="7"/>
    </row>
    <row r="71" spans="1:20" ht="12.75" customHeight="1">
      <c r="A71" s="7" t="s">
        <v>58</v>
      </c>
      <c r="B71" s="33">
        <v>2</v>
      </c>
      <c r="C71" s="33">
        <v>199</v>
      </c>
      <c r="D71" s="33">
        <v>268</v>
      </c>
      <c r="E71" s="33">
        <v>202</v>
      </c>
      <c r="F71" s="33">
        <v>70</v>
      </c>
      <c r="G71" s="33">
        <v>35</v>
      </c>
      <c r="H71" s="33">
        <v>72</v>
      </c>
      <c r="I71" s="33">
        <v>2</v>
      </c>
      <c r="J71" s="27">
        <f t="shared" si="8"/>
        <v>850</v>
      </c>
      <c r="K71" s="33">
        <v>72</v>
      </c>
      <c r="L71" s="33">
        <v>242</v>
      </c>
      <c r="M71" s="33">
        <v>275</v>
      </c>
      <c r="N71" s="33">
        <v>212</v>
      </c>
      <c r="O71" s="33">
        <v>80</v>
      </c>
      <c r="P71" s="33">
        <v>43</v>
      </c>
      <c r="Q71" s="33">
        <v>94</v>
      </c>
      <c r="R71" s="33">
        <v>4</v>
      </c>
      <c r="S71" s="2">
        <f t="shared" si="7"/>
        <v>1022</v>
      </c>
      <c r="T71" s="7"/>
    </row>
    <row r="72" spans="1:20" ht="12.75" customHeight="1">
      <c r="A72" s="7" t="s">
        <v>59</v>
      </c>
      <c r="B72" s="33">
        <v>14</v>
      </c>
      <c r="C72" s="33">
        <v>1389</v>
      </c>
      <c r="D72" s="33">
        <v>1654</v>
      </c>
      <c r="E72" s="33">
        <v>1253</v>
      </c>
      <c r="F72" s="33">
        <v>689</v>
      </c>
      <c r="G72" s="33">
        <v>395</v>
      </c>
      <c r="H72" s="33">
        <v>749</v>
      </c>
      <c r="I72" s="33">
        <v>10</v>
      </c>
      <c r="J72" s="27">
        <f t="shared" si="8"/>
        <v>6153</v>
      </c>
      <c r="K72" s="33">
        <v>265</v>
      </c>
      <c r="L72" s="33">
        <v>1506</v>
      </c>
      <c r="M72" s="33">
        <v>1665</v>
      </c>
      <c r="N72" s="33">
        <v>1321</v>
      </c>
      <c r="O72" s="33">
        <v>755</v>
      </c>
      <c r="P72" s="33">
        <v>421</v>
      </c>
      <c r="Q72" s="33">
        <v>808</v>
      </c>
      <c r="R72" s="33">
        <v>47</v>
      </c>
      <c r="S72" s="2">
        <f t="shared" si="7"/>
        <v>6788</v>
      </c>
      <c r="T72" s="7"/>
    </row>
    <row r="73" spans="1:20" ht="12.75" customHeight="1">
      <c r="A73" s="7" t="s">
        <v>60</v>
      </c>
      <c r="B73" s="33">
        <v>7</v>
      </c>
      <c r="C73" s="33">
        <v>573</v>
      </c>
      <c r="D73" s="33">
        <v>622</v>
      </c>
      <c r="E73" s="33">
        <v>313</v>
      </c>
      <c r="F73" s="33">
        <v>89</v>
      </c>
      <c r="G73" s="33">
        <v>19</v>
      </c>
      <c r="H73" s="33">
        <v>45</v>
      </c>
      <c r="I73" s="33">
        <v>1</v>
      </c>
      <c r="J73" s="27">
        <f t="shared" si="8"/>
        <v>1669</v>
      </c>
      <c r="K73" s="33">
        <v>103</v>
      </c>
      <c r="L73" s="33">
        <v>594</v>
      </c>
      <c r="M73" s="33">
        <v>652</v>
      </c>
      <c r="N73" s="33">
        <v>453</v>
      </c>
      <c r="O73" s="33">
        <v>336</v>
      </c>
      <c r="P73" s="33">
        <v>229</v>
      </c>
      <c r="Q73" s="33">
        <v>565</v>
      </c>
      <c r="R73" s="33">
        <v>2</v>
      </c>
      <c r="S73" s="2">
        <f t="shared" si="7"/>
        <v>2934</v>
      </c>
      <c r="T73" s="7"/>
    </row>
    <row r="74" spans="1:20" ht="12.75" customHeight="1">
      <c r="A74" s="30" t="s">
        <v>61</v>
      </c>
      <c r="B74" s="33">
        <v>25</v>
      </c>
      <c r="C74" s="33">
        <v>304</v>
      </c>
      <c r="D74" s="33">
        <v>385</v>
      </c>
      <c r="E74" s="33">
        <v>313</v>
      </c>
      <c r="F74" s="33">
        <v>123</v>
      </c>
      <c r="G74" s="33">
        <v>55</v>
      </c>
      <c r="H74" s="33">
        <v>80</v>
      </c>
      <c r="I74" s="33">
        <v>6</v>
      </c>
      <c r="J74" s="27">
        <f t="shared" si="8"/>
        <v>1291</v>
      </c>
      <c r="K74" s="33">
        <v>1504</v>
      </c>
      <c r="L74" s="33">
        <v>654</v>
      </c>
      <c r="M74" s="33">
        <v>418</v>
      </c>
      <c r="N74" s="33">
        <v>381</v>
      </c>
      <c r="O74" s="33">
        <v>176</v>
      </c>
      <c r="P74" s="33">
        <v>96</v>
      </c>
      <c r="Q74" s="33">
        <v>167</v>
      </c>
      <c r="R74" s="33">
        <v>17</v>
      </c>
      <c r="S74" s="36">
        <f t="shared" si="7"/>
        <v>3413</v>
      </c>
      <c r="T74" s="30"/>
    </row>
    <row r="75" spans="1:20" ht="12.75" customHeight="1">
      <c r="A75" s="30" t="s">
        <v>62</v>
      </c>
      <c r="B75" s="33">
        <v>35</v>
      </c>
      <c r="C75" s="33">
        <v>558</v>
      </c>
      <c r="D75" s="33">
        <v>448</v>
      </c>
      <c r="E75" s="33">
        <v>285</v>
      </c>
      <c r="F75" s="33">
        <v>63</v>
      </c>
      <c r="G75" s="33">
        <v>22</v>
      </c>
      <c r="H75" s="33">
        <v>37</v>
      </c>
      <c r="I75" s="33"/>
      <c r="J75" s="27">
        <f t="shared" si="8"/>
        <v>1448</v>
      </c>
      <c r="K75" s="33">
        <v>338</v>
      </c>
      <c r="L75" s="33">
        <v>558</v>
      </c>
      <c r="M75" s="33">
        <v>450</v>
      </c>
      <c r="N75" s="33">
        <v>297</v>
      </c>
      <c r="O75" s="33">
        <v>69</v>
      </c>
      <c r="P75" s="33">
        <v>27</v>
      </c>
      <c r="Q75" s="33">
        <v>50</v>
      </c>
      <c r="R75" s="33"/>
      <c r="S75" s="36">
        <f t="shared" si="7"/>
        <v>1789</v>
      </c>
      <c r="T75" s="30"/>
    </row>
    <row r="76" spans="1:20" ht="12.75" customHeight="1">
      <c r="A76" s="30" t="s">
        <v>63</v>
      </c>
      <c r="B76" s="33">
        <v>22</v>
      </c>
      <c r="C76" s="33">
        <v>265</v>
      </c>
      <c r="D76" s="33">
        <v>361</v>
      </c>
      <c r="E76" s="33">
        <v>288</v>
      </c>
      <c r="F76" s="33">
        <v>145</v>
      </c>
      <c r="G76" s="33">
        <v>67</v>
      </c>
      <c r="H76" s="33">
        <v>67</v>
      </c>
      <c r="I76" s="33">
        <v>106</v>
      </c>
      <c r="J76" s="27">
        <f t="shared" si="8"/>
        <v>1321</v>
      </c>
      <c r="K76" s="33">
        <v>56</v>
      </c>
      <c r="L76" s="33">
        <v>301</v>
      </c>
      <c r="M76" s="33">
        <v>669</v>
      </c>
      <c r="N76" s="33">
        <v>1364</v>
      </c>
      <c r="O76" s="33">
        <v>2203</v>
      </c>
      <c r="P76" s="33">
        <v>1603</v>
      </c>
      <c r="Q76" s="33">
        <v>3411</v>
      </c>
      <c r="R76" s="33">
        <v>2454</v>
      </c>
      <c r="S76" s="36">
        <f t="shared" si="7"/>
        <v>12061</v>
      </c>
      <c r="T76" s="30"/>
    </row>
    <row r="77" spans="1:20" ht="12.75" customHeight="1">
      <c r="A77" s="30" t="s">
        <v>64</v>
      </c>
      <c r="B77" s="33">
        <v>8</v>
      </c>
      <c r="C77" s="33">
        <v>673</v>
      </c>
      <c r="D77" s="33">
        <v>525</v>
      </c>
      <c r="E77" s="33">
        <v>133</v>
      </c>
      <c r="F77" s="33">
        <v>45</v>
      </c>
      <c r="G77" s="33">
        <v>13</v>
      </c>
      <c r="H77" s="33">
        <v>12</v>
      </c>
      <c r="I77" s="33"/>
      <c r="J77" s="27">
        <f t="shared" si="8"/>
        <v>1409</v>
      </c>
      <c r="K77" s="33">
        <v>451</v>
      </c>
      <c r="L77" s="33">
        <v>753</v>
      </c>
      <c r="M77" s="33">
        <v>581</v>
      </c>
      <c r="N77" s="33">
        <v>166</v>
      </c>
      <c r="O77" s="33">
        <v>70</v>
      </c>
      <c r="P77" s="33">
        <v>33</v>
      </c>
      <c r="Q77" s="33">
        <v>66</v>
      </c>
      <c r="R77" s="33"/>
      <c r="S77" s="36">
        <f t="shared" si="7"/>
        <v>2120</v>
      </c>
      <c r="T77" s="30"/>
    </row>
    <row r="78" spans="1:20" ht="12.75" customHeight="1">
      <c r="A78" s="30" t="s">
        <v>65</v>
      </c>
      <c r="B78" s="33">
        <v>65</v>
      </c>
      <c r="C78" s="33">
        <v>2884</v>
      </c>
      <c r="D78" s="33">
        <v>2759</v>
      </c>
      <c r="E78" s="33">
        <v>670</v>
      </c>
      <c r="F78" s="33">
        <v>137</v>
      </c>
      <c r="G78" s="33">
        <v>65</v>
      </c>
      <c r="H78" s="33">
        <v>113</v>
      </c>
      <c r="I78" s="33"/>
      <c r="J78" s="27">
        <f t="shared" si="8"/>
        <v>6693</v>
      </c>
      <c r="K78" s="33">
        <v>3277</v>
      </c>
      <c r="L78" s="33">
        <v>3361</v>
      </c>
      <c r="M78" s="33">
        <v>2783</v>
      </c>
      <c r="N78" s="33">
        <v>782</v>
      </c>
      <c r="O78" s="33">
        <v>276</v>
      </c>
      <c r="P78" s="33">
        <v>191</v>
      </c>
      <c r="Q78" s="33">
        <v>489</v>
      </c>
      <c r="R78" s="33"/>
      <c r="S78" s="36">
        <f t="shared" si="7"/>
        <v>11159</v>
      </c>
      <c r="T78" s="30"/>
    </row>
    <row r="79" spans="1:20" ht="12.75" customHeight="1">
      <c r="A79" s="7" t="s">
        <v>66</v>
      </c>
      <c r="B79" s="33">
        <v>4</v>
      </c>
      <c r="C79" s="33">
        <v>582</v>
      </c>
      <c r="D79" s="33">
        <v>692</v>
      </c>
      <c r="E79" s="33">
        <v>428</v>
      </c>
      <c r="F79" s="33">
        <v>109</v>
      </c>
      <c r="G79" s="33">
        <v>60</v>
      </c>
      <c r="H79" s="33">
        <v>132</v>
      </c>
      <c r="I79" s="33"/>
      <c r="J79" s="27">
        <f t="shared" si="8"/>
        <v>2007</v>
      </c>
      <c r="K79" s="33">
        <v>116</v>
      </c>
      <c r="L79" s="33">
        <v>726</v>
      </c>
      <c r="M79" s="33">
        <v>762</v>
      </c>
      <c r="N79" s="33">
        <v>564</v>
      </c>
      <c r="O79" s="33">
        <v>272</v>
      </c>
      <c r="P79" s="33">
        <v>157</v>
      </c>
      <c r="Q79" s="33">
        <v>327</v>
      </c>
      <c r="R79" s="33"/>
      <c r="S79" s="36">
        <f t="shared" si="7"/>
        <v>2924</v>
      </c>
      <c r="T79" s="7"/>
    </row>
    <row r="80" spans="1:20" ht="12.75" customHeight="1">
      <c r="A80" s="30" t="s">
        <v>67</v>
      </c>
      <c r="B80" s="33">
        <v>2</v>
      </c>
      <c r="C80" s="33">
        <v>334</v>
      </c>
      <c r="D80" s="33">
        <v>320</v>
      </c>
      <c r="E80" s="33">
        <v>88</v>
      </c>
      <c r="F80" s="33">
        <v>21</v>
      </c>
      <c r="G80" s="33">
        <v>6</v>
      </c>
      <c r="H80" s="33">
        <v>14</v>
      </c>
      <c r="I80" s="33">
        <v>1</v>
      </c>
      <c r="J80" s="27">
        <f t="shared" si="8"/>
        <v>786</v>
      </c>
      <c r="K80" s="33">
        <v>2</v>
      </c>
      <c r="L80" s="33">
        <v>339</v>
      </c>
      <c r="M80" s="33">
        <v>331</v>
      </c>
      <c r="N80" s="33">
        <v>96</v>
      </c>
      <c r="O80" s="33">
        <v>38</v>
      </c>
      <c r="P80" s="33">
        <v>36</v>
      </c>
      <c r="Q80" s="33">
        <v>116</v>
      </c>
      <c r="R80" s="33">
        <v>9</v>
      </c>
      <c r="S80" s="36">
        <f t="shared" si="7"/>
        <v>967</v>
      </c>
      <c r="T80" s="30"/>
    </row>
    <row r="81" spans="1:151" ht="12.75" customHeight="1">
      <c r="A81" s="30" t="s">
        <v>68</v>
      </c>
      <c r="B81" s="33">
        <v>75</v>
      </c>
      <c r="C81" s="33">
        <v>2671</v>
      </c>
      <c r="D81" s="33">
        <v>2893</v>
      </c>
      <c r="E81" s="33">
        <v>455</v>
      </c>
      <c r="F81" s="33">
        <v>31</v>
      </c>
      <c r="G81" s="33">
        <v>5</v>
      </c>
      <c r="H81" s="33">
        <v>5</v>
      </c>
      <c r="I81" s="33"/>
      <c r="J81" s="27">
        <f t="shared" si="8"/>
        <v>6135</v>
      </c>
      <c r="K81" s="33">
        <v>83</v>
      </c>
      <c r="L81" s="33">
        <v>2718</v>
      </c>
      <c r="M81" s="33">
        <v>2920</v>
      </c>
      <c r="N81" s="33">
        <v>553</v>
      </c>
      <c r="O81" s="33">
        <v>213</v>
      </c>
      <c r="P81" s="33">
        <v>146</v>
      </c>
      <c r="Q81" s="33">
        <v>413</v>
      </c>
      <c r="R81" s="33"/>
      <c r="S81" s="36">
        <f t="shared" si="7"/>
        <v>7046</v>
      </c>
      <c r="T81" s="30"/>
    </row>
    <row r="82" spans="1:151" ht="12.75" customHeight="1">
      <c r="A82" s="7" t="s">
        <v>82</v>
      </c>
      <c r="B82" s="33">
        <v>34</v>
      </c>
      <c r="C82" s="33">
        <v>821</v>
      </c>
      <c r="D82" s="33">
        <v>951</v>
      </c>
      <c r="E82" s="33">
        <v>479</v>
      </c>
      <c r="F82" s="33">
        <v>200</v>
      </c>
      <c r="G82" s="33">
        <v>84</v>
      </c>
      <c r="H82" s="33">
        <v>160</v>
      </c>
      <c r="I82" s="33">
        <v>0</v>
      </c>
      <c r="J82" s="27">
        <f t="shared" si="8"/>
        <v>2729</v>
      </c>
      <c r="K82" s="33">
        <v>73</v>
      </c>
      <c r="L82" s="33">
        <v>841</v>
      </c>
      <c r="M82" s="33">
        <v>983</v>
      </c>
      <c r="N82" s="33">
        <v>638</v>
      </c>
      <c r="O82" s="33">
        <v>436</v>
      </c>
      <c r="P82" s="33">
        <v>255</v>
      </c>
      <c r="Q82" s="33">
        <v>666</v>
      </c>
      <c r="R82" s="33">
        <v>19</v>
      </c>
      <c r="S82" s="2">
        <f t="shared" si="7"/>
        <v>3911</v>
      </c>
      <c r="T82" s="7"/>
      <c r="EU82" s="8">
        <v>51.2</v>
      </c>
    </row>
    <row r="83" spans="1:151" ht="12.75" customHeight="1">
      <c r="A83" s="7" t="s">
        <v>83</v>
      </c>
      <c r="B83" s="33">
        <v>4</v>
      </c>
      <c r="C83" s="33">
        <v>408</v>
      </c>
      <c r="D83" s="33">
        <v>435</v>
      </c>
      <c r="E83" s="33">
        <v>203</v>
      </c>
      <c r="F83" s="33">
        <v>18</v>
      </c>
      <c r="G83" s="33">
        <v>1</v>
      </c>
      <c r="H83" s="33">
        <v>4</v>
      </c>
      <c r="I83" s="33"/>
      <c r="J83" s="27">
        <f t="shared" si="8"/>
        <v>1073</v>
      </c>
      <c r="K83" s="33">
        <v>8</v>
      </c>
      <c r="L83" s="33">
        <v>410</v>
      </c>
      <c r="M83" s="33">
        <v>436</v>
      </c>
      <c r="N83" s="33">
        <v>206</v>
      </c>
      <c r="O83" s="33">
        <v>20</v>
      </c>
      <c r="P83" s="33">
        <v>1</v>
      </c>
      <c r="Q83" s="33">
        <v>6</v>
      </c>
      <c r="R83" s="33"/>
      <c r="S83" s="2">
        <f t="shared" si="7"/>
        <v>1087</v>
      </c>
      <c r="T83" s="7"/>
    </row>
    <row r="84" spans="1:151" ht="12.75" customHeight="1">
      <c r="A84" s="30" t="s">
        <v>84</v>
      </c>
      <c r="B84" s="33">
        <v>11</v>
      </c>
      <c r="C84" s="33">
        <v>446</v>
      </c>
      <c r="D84" s="33">
        <v>406</v>
      </c>
      <c r="E84" s="33">
        <v>123</v>
      </c>
      <c r="F84" s="33">
        <v>22</v>
      </c>
      <c r="G84" s="33">
        <v>9</v>
      </c>
      <c r="H84" s="33">
        <v>13</v>
      </c>
      <c r="I84" s="33">
        <v>0</v>
      </c>
      <c r="J84" s="27">
        <f t="shared" si="8"/>
        <v>1030</v>
      </c>
      <c r="K84" s="33">
        <v>24</v>
      </c>
      <c r="L84" s="33">
        <v>448</v>
      </c>
      <c r="M84" s="33">
        <v>409</v>
      </c>
      <c r="N84" s="33">
        <v>138</v>
      </c>
      <c r="O84" s="33">
        <v>27</v>
      </c>
      <c r="P84" s="33">
        <v>15</v>
      </c>
      <c r="Q84" s="33">
        <v>20</v>
      </c>
      <c r="R84" s="33">
        <v>2</v>
      </c>
      <c r="S84" s="2">
        <f t="shared" si="7"/>
        <v>1083</v>
      </c>
      <c r="T84" s="30"/>
    </row>
    <row r="85" spans="1:151" ht="12.75" customHeight="1">
      <c r="A85" s="7" t="s">
        <v>69</v>
      </c>
      <c r="B85" s="33">
        <v>5</v>
      </c>
      <c r="C85" s="33">
        <v>390</v>
      </c>
      <c r="D85" s="33">
        <v>309</v>
      </c>
      <c r="E85" s="33">
        <v>105</v>
      </c>
      <c r="F85" s="33">
        <v>25</v>
      </c>
      <c r="G85" s="33">
        <v>12</v>
      </c>
      <c r="H85" s="33">
        <v>14</v>
      </c>
      <c r="I85" s="33">
        <v>7</v>
      </c>
      <c r="J85" s="27">
        <f t="shared" si="8"/>
        <v>867</v>
      </c>
      <c r="K85" s="33">
        <v>9</v>
      </c>
      <c r="L85" s="33">
        <v>392</v>
      </c>
      <c r="M85" s="33">
        <v>316</v>
      </c>
      <c r="N85" s="33">
        <v>130</v>
      </c>
      <c r="O85" s="33">
        <v>70</v>
      </c>
      <c r="P85" s="33">
        <v>50</v>
      </c>
      <c r="Q85" s="33">
        <v>122</v>
      </c>
      <c r="R85" s="33">
        <v>11</v>
      </c>
      <c r="S85" s="2">
        <f t="shared" si="7"/>
        <v>1100</v>
      </c>
      <c r="T85" s="7"/>
    </row>
    <row r="86" spans="1:151" ht="12.75" customHeight="1">
      <c r="A86" s="30" t="s">
        <v>28</v>
      </c>
      <c r="B86" s="36">
        <f>SUM(B62:B85)</f>
        <v>378</v>
      </c>
      <c r="C86" s="36">
        <f t="shared" ref="C86:S86" si="9">SUM(C62:C85)</f>
        <v>15530</v>
      </c>
      <c r="D86" s="36">
        <f t="shared" si="9"/>
        <v>17147</v>
      </c>
      <c r="E86" s="36">
        <f t="shared" si="9"/>
        <v>8671</v>
      </c>
      <c r="F86" s="36">
        <f t="shared" si="9"/>
        <v>4680</v>
      </c>
      <c r="G86" s="36">
        <f t="shared" si="9"/>
        <v>2665</v>
      </c>
      <c r="H86" s="36">
        <f t="shared" si="9"/>
        <v>4811</v>
      </c>
      <c r="I86" s="36">
        <f t="shared" si="9"/>
        <v>148</v>
      </c>
      <c r="J86" s="27">
        <f t="shared" si="8"/>
        <v>54030</v>
      </c>
      <c r="K86" s="36">
        <f t="shared" si="9"/>
        <v>7957</v>
      </c>
      <c r="L86" s="36">
        <f t="shared" si="9"/>
        <v>17715</v>
      </c>
      <c r="M86" s="36">
        <f t="shared" si="9"/>
        <v>18440</v>
      </c>
      <c r="N86" s="36">
        <f t="shared" si="9"/>
        <v>11809</v>
      </c>
      <c r="O86" s="36">
        <f t="shared" si="9"/>
        <v>10039</v>
      </c>
      <c r="P86" s="36">
        <f t="shared" si="9"/>
        <v>6846</v>
      </c>
      <c r="Q86" s="36">
        <f t="shared" si="9"/>
        <v>14602</v>
      </c>
      <c r="R86" s="36">
        <f t="shared" si="9"/>
        <v>2658</v>
      </c>
      <c r="S86" s="36">
        <f t="shared" si="9"/>
        <v>90066</v>
      </c>
    </row>
    <row r="87" spans="1:151" ht="12.75" customHeight="1">
      <c r="A87" s="7"/>
      <c r="B87" s="2"/>
      <c r="C87" s="2"/>
      <c r="D87" s="2"/>
      <c r="E87" s="2"/>
      <c r="F87" s="2"/>
      <c r="G87" s="2"/>
      <c r="H87" s="2"/>
      <c r="I87" s="2"/>
      <c r="J87" s="27"/>
      <c r="K87" s="25"/>
      <c r="L87" s="7"/>
      <c r="M87" s="2"/>
      <c r="N87" s="2"/>
      <c r="O87" s="2"/>
      <c r="P87" s="2"/>
      <c r="Q87" s="2"/>
      <c r="R87" s="2"/>
      <c r="S87" s="2"/>
    </row>
    <row r="88" spans="1:151" ht="52.5" customHeight="1">
      <c r="A88" s="28" t="s">
        <v>70</v>
      </c>
      <c r="B88" s="2"/>
      <c r="C88" s="2"/>
      <c r="D88" s="2"/>
      <c r="E88" s="2"/>
      <c r="F88" s="2"/>
      <c r="G88" s="2"/>
      <c r="H88" s="2"/>
      <c r="I88" s="2"/>
      <c r="J88" s="27"/>
      <c r="K88" s="25"/>
      <c r="L88" s="7"/>
      <c r="M88" s="2"/>
      <c r="N88" s="2"/>
      <c r="O88" s="2"/>
      <c r="P88" s="2"/>
      <c r="Q88" s="2"/>
      <c r="R88" s="2"/>
      <c r="S88" s="2"/>
    </row>
    <row r="89" spans="1:151" ht="12.75" customHeight="1">
      <c r="A89" s="23"/>
      <c r="B89" s="2"/>
      <c r="C89" s="2"/>
      <c r="D89" s="2"/>
      <c r="E89" s="2"/>
      <c r="F89" s="2"/>
      <c r="G89" s="2"/>
      <c r="H89" s="2"/>
      <c r="I89" s="2"/>
      <c r="J89" s="27"/>
      <c r="K89" s="25"/>
      <c r="L89" s="7"/>
      <c r="M89" s="2"/>
      <c r="N89" s="2"/>
      <c r="O89" s="2"/>
      <c r="P89" s="2"/>
      <c r="Q89" s="2"/>
      <c r="R89" s="2"/>
      <c r="S89" s="2"/>
    </row>
    <row r="90" spans="1:151" ht="12.75" customHeight="1">
      <c r="A90" s="7" t="s">
        <v>71</v>
      </c>
      <c r="B90" s="33" t="e">
        <f>'Table 51 - HCT of Undergrads by'!#REF!-'Table 51 - HCT of Undergrad 08'!B90</f>
        <v>#REF!</v>
      </c>
      <c r="C90" s="33" t="e">
        <f>'Table 51 - HCT of Undergrads by'!#REF!-'Table 51 - HCT of Undergrad 08'!C90</f>
        <v>#REF!</v>
      </c>
      <c r="D90" s="33" t="e">
        <f>'Table 51 - HCT of Undergrads by'!#REF!-'Table 51 - HCT of Undergrad 08'!D90</f>
        <v>#REF!</v>
      </c>
      <c r="E90" s="33" t="e">
        <f>'Table 51 - HCT of Undergrads by'!#REF!-'Table 51 - HCT of Undergrad 08'!E90</f>
        <v>#REF!</v>
      </c>
      <c r="F90" s="33" t="e">
        <f>'Table 51 - HCT of Undergrads by'!#REF!-'Table 51 - HCT of Undergrad 08'!F90</f>
        <v>#REF!</v>
      </c>
      <c r="G90" s="33" t="e">
        <f>'Table 51 - HCT of Undergrads by'!#REF!-'Table 51 - HCT of Undergrad 08'!G90</f>
        <v>#REF!</v>
      </c>
      <c r="H90" s="33" t="e">
        <f>'Table 51 - HCT of Undergrads by'!#REF!-'Table 51 - HCT of Undergrad 08'!H90</f>
        <v>#REF!</v>
      </c>
      <c r="I90" s="33" t="e">
        <f>'Table 51 - HCT of Undergrads by'!#REF!-'Table 51 - HCT of Undergrad 08'!I90</f>
        <v>#REF!</v>
      </c>
      <c r="J90" s="27" t="e">
        <f>SUM(B90:I90)</f>
        <v>#REF!</v>
      </c>
      <c r="K90" s="33" t="e">
        <f>'Table 51 - HCT of Undergrads by'!#REF!-'Table 51 - HCT of Undergrad 08'!K90</f>
        <v>#REF!</v>
      </c>
      <c r="L90" s="33" t="e">
        <f>'Table 51 - HCT of Undergrads by'!#REF!-'Table 51 - HCT of Undergrad 08'!L90</f>
        <v>#REF!</v>
      </c>
      <c r="M90" s="33" t="e">
        <f>'Table 51 - HCT of Undergrads by'!#REF!-'Table 51 - HCT of Undergrad 08'!M90</f>
        <v>#REF!</v>
      </c>
      <c r="N90" s="33" t="e">
        <f>'Table 51 - HCT of Undergrads by'!#REF!-'Table 51 - HCT of Undergrad 08'!N90</f>
        <v>#REF!</v>
      </c>
      <c r="O90" s="33" t="e">
        <f>'Table 51 - HCT of Undergrads by'!#REF!-'Table 51 - HCT of Undergrad 08'!O90</f>
        <v>#REF!</v>
      </c>
      <c r="P90" s="33" t="e">
        <f>'Table 51 - HCT of Undergrads by'!#REF!-'Table 51 - HCT of Undergrad 08'!P90</f>
        <v>#REF!</v>
      </c>
      <c r="Q90" s="33" t="e">
        <f>'Table 51 - HCT of Undergrads by'!#REF!-'Table 51 - HCT of Undergrad 08'!Q90</f>
        <v>#REF!</v>
      </c>
      <c r="R90" s="33" t="e">
        <f>'Table 51 - HCT of Undergrads by'!#REF!-'Table 51 - HCT of Undergrad 08'!R90</f>
        <v>#REF!</v>
      </c>
      <c r="S90" s="2" t="e">
        <f>SUM(K90:R90)</f>
        <v>#REF!</v>
      </c>
    </row>
    <row r="91" spans="1:151" ht="12.75" customHeight="1">
      <c r="A91" s="30" t="s">
        <v>72</v>
      </c>
      <c r="B91" s="33">
        <f>'Table 51 - HCT of Undergrads by'!B84-'Table 51 - HCT of Undergrad 08'!B91</f>
        <v>13</v>
      </c>
      <c r="C91" s="33">
        <f>'Table 51 - HCT of Undergrads by'!C84-'Table 51 - HCT of Undergrad 08'!C91</f>
        <v>140</v>
      </c>
      <c r="D91" s="33">
        <f>'Table 51 - HCT of Undergrads by'!D84-'Table 51 - HCT of Undergrad 08'!D91</f>
        <v>69</v>
      </c>
      <c r="E91" s="33">
        <f>'Table 51 - HCT of Undergrads by'!E84-'Table 51 - HCT of Undergrad 08'!E91</f>
        <v>30</v>
      </c>
      <c r="F91" s="33">
        <f>'Table 51 - HCT of Undergrads by'!F84-'Table 51 - HCT of Undergrad 08'!F91</f>
        <v>15</v>
      </c>
      <c r="G91" s="33">
        <f>'Table 51 - HCT of Undergrads by'!G84-'Table 51 - HCT of Undergrad 08'!G91</f>
        <v>19</v>
      </c>
      <c r="H91" s="33">
        <f>'Table 51 - HCT of Undergrads by'!H84-'Table 51 - HCT of Undergrad 08'!H91</f>
        <v>28</v>
      </c>
      <c r="I91" s="33">
        <f>'Table 51 - HCT of Undergrads by'!I84-'Table 51 - HCT of Undergrad 08'!I91</f>
        <v>2</v>
      </c>
      <c r="J91" s="27">
        <f>SUM(B91:I91)</f>
        <v>316</v>
      </c>
      <c r="K91" s="33">
        <f>'Table 51 - HCT of Undergrads by'!K84-'Table 51 - HCT of Undergrad 08'!K91</f>
        <v>307</v>
      </c>
      <c r="L91" s="33">
        <f>'Table 51 - HCT of Undergrads by'!L84-'Table 51 - HCT of Undergrad 08'!L91</f>
        <v>364</v>
      </c>
      <c r="M91" s="33">
        <f>'Table 51 - HCT of Undergrads by'!M84-'Table 51 - HCT of Undergrad 08'!M91</f>
        <v>88</v>
      </c>
      <c r="N91" s="33">
        <f>'Table 51 - HCT of Undergrads by'!N84-'Table 51 - HCT of Undergrad 08'!N91</f>
        <v>48</v>
      </c>
      <c r="O91" s="33">
        <f>'Table 51 - HCT of Undergrads by'!O84-'Table 51 - HCT of Undergrad 08'!O91</f>
        <v>31</v>
      </c>
      <c r="P91" s="33">
        <f>'Table 51 - HCT of Undergrads by'!P84-'Table 51 - HCT of Undergrad 08'!P91</f>
        <v>32</v>
      </c>
      <c r="Q91" s="33">
        <f>'Table 51 - HCT of Undergrads by'!Q84-'Table 51 - HCT of Undergrad 08'!Q91</f>
        <v>53</v>
      </c>
      <c r="R91" s="33">
        <f>'Table 51 - HCT of Undergrads by'!R84-'Table 51 - HCT of Undergrad 08'!R91</f>
        <v>2</v>
      </c>
      <c r="S91" s="2">
        <f>SUM(K91:R91)</f>
        <v>925</v>
      </c>
    </row>
    <row r="92" spans="1:151" ht="12.75" customHeight="1">
      <c r="A92" s="30" t="s">
        <v>28</v>
      </c>
      <c r="B92" s="2" t="e">
        <f t="shared" ref="B92:R92" si="10">SUM(B90:B91)</f>
        <v>#REF!</v>
      </c>
      <c r="C92" s="2" t="e">
        <f t="shared" si="10"/>
        <v>#REF!</v>
      </c>
      <c r="D92" s="2" t="e">
        <f t="shared" si="10"/>
        <v>#REF!</v>
      </c>
      <c r="E92" s="2" t="e">
        <f t="shared" si="10"/>
        <v>#REF!</v>
      </c>
      <c r="F92" s="2" t="e">
        <f t="shared" si="10"/>
        <v>#REF!</v>
      </c>
      <c r="G92" s="2" t="e">
        <f t="shared" si="10"/>
        <v>#REF!</v>
      </c>
      <c r="H92" s="2" t="e">
        <f t="shared" si="10"/>
        <v>#REF!</v>
      </c>
      <c r="I92" s="2" t="e">
        <f t="shared" si="10"/>
        <v>#REF!</v>
      </c>
      <c r="J92" s="27" t="e">
        <f t="shared" si="10"/>
        <v>#REF!</v>
      </c>
      <c r="K92" s="25" t="e">
        <f t="shared" si="10"/>
        <v>#REF!</v>
      </c>
      <c r="L92" s="2" t="e">
        <f t="shared" si="10"/>
        <v>#REF!</v>
      </c>
      <c r="M92" s="2" t="e">
        <f t="shared" si="10"/>
        <v>#REF!</v>
      </c>
      <c r="N92" s="2" t="e">
        <f t="shared" si="10"/>
        <v>#REF!</v>
      </c>
      <c r="O92" s="2" t="e">
        <f t="shared" si="10"/>
        <v>#REF!</v>
      </c>
      <c r="P92" s="2" t="e">
        <f t="shared" si="10"/>
        <v>#REF!</v>
      </c>
      <c r="Q92" s="2" t="e">
        <f t="shared" si="10"/>
        <v>#REF!</v>
      </c>
      <c r="R92" s="2" t="e">
        <f t="shared" si="10"/>
        <v>#REF!</v>
      </c>
      <c r="S92" s="2" t="e">
        <f>SUM(K92:R92)</f>
        <v>#REF!</v>
      </c>
    </row>
    <row r="93" spans="1:151" ht="12.75" customHeight="1">
      <c r="A93" s="7"/>
      <c r="B93" s="2"/>
      <c r="C93" s="2"/>
      <c r="D93" s="2"/>
      <c r="E93" s="2"/>
      <c r="F93" s="2"/>
      <c r="G93" s="2"/>
      <c r="H93" s="2"/>
      <c r="I93" s="2"/>
      <c r="J93" s="27"/>
      <c r="K93" s="25"/>
      <c r="L93" s="7"/>
      <c r="M93" s="2"/>
      <c r="N93" s="2"/>
      <c r="O93" s="2"/>
      <c r="P93" s="2"/>
      <c r="Q93" s="2"/>
      <c r="R93" s="2"/>
      <c r="S93" s="2"/>
    </row>
    <row r="94" spans="1:151" ht="20.100000000000001" customHeight="1">
      <c r="A94" s="40" t="s">
        <v>73</v>
      </c>
      <c r="B94" s="36" t="e">
        <f>SUM(B92,B86)</f>
        <v>#REF!</v>
      </c>
      <c r="C94" s="36" t="e">
        <f t="shared" ref="C94:S94" si="11">SUM(C92,C86)</f>
        <v>#REF!</v>
      </c>
      <c r="D94" s="36" t="e">
        <f t="shared" si="11"/>
        <v>#REF!</v>
      </c>
      <c r="E94" s="36" t="e">
        <f t="shared" si="11"/>
        <v>#REF!</v>
      </c>
      <c r="F94" s="36" t="e">
        <f t="shared" si="11"/>
        <v>#REF!</v>
      </c>
      <c r="G94" s="36" t="e">
        <f t="shared" si="11"/>
        <v>#REF!</v>
      </c>
      <c r="H94" s="36" t="e">
        <f t="shared" si="11"/>
        <v>#REF!</v>
      </c>
      <c r="I94" s="36" t="e">
        <f t="shared" si="11"/>
        <v>#REF!</v>
      </c>
      <c r="J94" s="35" t="e">
        <f t="shared" si="11"/>
        <v>#REF!</v>
      </c>
      <c r="K94" s="36" t="e">
        <f t="shared" si="11"/>
        <v>#REF!</v>
      </c>
      <c r="L94" s="36" t="e">
        <f t="shared" si="11"/>
        <v>#REF!</v>
      </c>
      <c r="M94" s="36" t="e">
        <f t="shared" si="11"/>
        <v>#REF!</v>
      </c>
      <c r="N94" s="36" t="e">
        <f t="shared" si="11"/>
        <v>#REF!</v>
      </c>
      <c r="O94" s="36" t="e">
        <f t="shared" si="11"/>
        <v>#REF!</v>
      </c>
      <c r="P94" s="36" t="e">
        <f t="shared" si="11"/>
        <v>#REF!</v>
      </c>
      <c r="Q94" s="36" t="e">
        <f t="shared" si="11"/>
        <v>#REF!</v>
      </c>
      <c r="R94" s="36" t="e">
        <f t="shared" si="11"/>
        <v>#REF!</v>
      </c>
      <c r="S94" s="36" t="e">
        <f t="shared" si="11"/>
        <v>#REF!</v>
      </c>
    </row>
    <row r="95" spans="1:151" ht="12.75" customHeight="1">
      <c r="A95" s="30"/>
      <c r="B95" s="36"/>
      <c r="C95" s="2"/>
      <c r="D95" s="2"/>
      <c r="E95" s="2"/>
      <c r="F95" s="2"/>
      <c r="G95" s="2"/>
      <c r="H95" s="2"/>
      <c r="I95" s="2"/>
      <c r="J95" s="27"/>
      <c r="K95" s="25"/>
      <c r="L95" s="7"/>
      <c r="M95" s="2"/>
      <c r="N95" s="2"/>
      <c r="O95" s="2"/>
      <c r="P95" s="2"/>
      <c r="Q95" s="2"/>
      <c r="R95" s="2"/>
      <c r="S95" s="2"/>
    </row>
    <row r="96" spans="1:151" ht="12.75" customHeight="1" thickBot="1">
      <c r="A96" s="38" t="s">
        <v>74</v>
      </c>
      <c r="B96" s="39" t="e">
        <f>SUM(B94,B50)</f>
        <v>#REF!</v>
      </c>
      <c r="C96" s="39" t="e">
        <f t="shared" ref="C96:S96" si="12">SUM(C94,C50)</f>
        <v>#REF!</v>
      </c>
      <c r="D96" s="39" t="e">
        <f t="shared" si="12"/>
        <v>#REF!</v>
      </c>
      <c r="E96" s="39" t="e">
        <f t="shared" si="12"/>
        <v>#REF!</v>
      </c>
      <c r="F96" s="39" t="e">
        <f t="shared" si="12"/>
        <v>#REF!</v>
      </c>
      <c r="G96" s="39" t="e">
        <f t="shared" si="12"/>
        <v>#REF!</v>
      </c>
      <c r="H96" s="39" t="e">
        <f t="shared" si="12"/>
        <v>#REF!</v>
      </c>
      <c r="I96" s="39" t="e">
        <f t="shared" si="12"/>
        <v>#REF!</v>
      </c>
      <c r="J96" s="41" t="e">
        <f t="shared" si="12"/>
        <v>#REF!</v>
      </c>
      <c r="K96" s="39" t="e">
        <f t="shared" si="12"/>
        <v>#REF!</v>
      </c>
      <c r="L96" s="39" t="e">
        <f t="shared" si="12"/>
        <v>#REF!</v>
      </c>
      <c r="M96" s="39" t="e">
        <f t="shared" si="12"/>
        <v>#REF!</v>
      </c>
      <c r="N96" s="39" t="e">
        <f t="shared" si="12"/>
        <v>#REF!</v>
      </c>
      <c r="O96" s="39" t="e">
        <f t="shared" si="12"/>
        <v>#REF!</v>
      </c>
      <c r="P96" s="39" t="e">
        <f t="shared" si="12"/>
        <v>#REF!</v>
      </c>
      <c r="Q96" s="39" t="e">
        <f t="shared" si="12"/>
        <v>#REF!</v>
      </c>
      <c r="R96" s="39" t="e">
        <f t="shared" si="12"/>
        <v>#REF!</v>
      </c>
      <c r="S96" s="39" t="e">
        <f t="shared" si="12"/>
        <v>#REF!</v>
      </c>
    </row>
    <row r="97" spans="1:19" ht="12.75" customHeight="1" thickTop="1">
      <c r="A97" s="7" t="s">
        <v>75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2"/>
      <c r="N97" s="7"/>
      <c r="O97" s="7"/>
      <c r="P97" s="7"/>
      <c r="Q97" s="2"/>
      <c r="R97" s="2"/>
      <c r="S97" s="2"/>
    </row>
    <row r="98" spans="1:19" ht="12.75" customHeight="1">
      <c r="A98" s="7" t="s">
        <v>76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2"/>
      <c r="N98" s="7"/>
      <c r="O98" s="7"/>
      <c r="P98" s="7"/>
      <c r="Q98" s="2"/>
      <c r="R98" s="2"/>
      <c r="S98" s="2"/>
    </row>
    <row r="99" spans="1:19" ht="12.75" customHeight="1">
      <c r="A99" s="7" t="s">
        <v>49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2"/>
      <c r="N99" s="7"/>
      <c r="O99" s="7"/>
      <c r="P99" s="7"/>
      <c r="Q99" s="2"/>
      <c r="R99" s="2"/>
      <c r="S99" s="2"/>
    </row>
    <row r="100" spans="1:19" ht="12.75" customHeight="1">
      <c r="A100" s="4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2"/>
      <c r="N100" s="7"/>
      <c r="O100" s="7"/>
      <c r="P100" s="7"/>
      <c r="Q100" s="2"/>
      <c r="R100" s="2"/>
      <c r="S100" s="2"/>
    </row>
    <row r="101" spans="1:19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"/>
      <c r="N101" s="7"/>
      <c r="O101" s="7"/>
      <c r="P101" s="7"/>
      <c r="Q101" s="2"/>
      <c r="R101" s="2"/>
      <c r="S101" s="2"/>
    </row>
    <row r="102" spans="1:19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"/>
      <c r="N102" s="7"/>
      <c r="O102" s="7"/>
      <c r="P102" s="7"/>
      <c r="Q102" s="2"/>
      <c r="R102" s="2"/>
      <c r="S102" s="2"/>
    </row>
    <row r="103" spans="1:19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2"/>
      <c r="N103" s="7"/>
      <c r="O103" s="7"/>
      <c r="P103" s="7"/>
      <c r="Q103" s="2"/>
      <c r="R103" s="2"/>
      <c r="S103" s="2"/>
    </row>
    <row r="104" spans="1:19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"/>
      <c r="N104" s="7"/>
      <c r="O104" s="7"/>
      <c r="P104" s="7"/>
      <c r="Q104" s="2"/>
      <c r="R104" s="2"/>
      <c r="S104" s="2"/>
    </row>
    <row r="105" spans="1:19" ht="12.75" customHeight="1">
      <c r="A105" s="7"/>
      <c r="K105" s="7"/>
      <c r="L105" s="7"/>
      <c r="M105" s="2"/>
      <c r="N105" s="7"/>
      <c r="O105" s="7"/>
      <c r="P105" s="7"/>
      <c r="Q105" s="2"/>
      <c r="R105" s="2"/>
      <c r="S105" s="2"/>
    </row>
    <row r="106" spans="1:19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2"/>
      <c r="N106" s="7"/>
      <c r="O106" s="7"/>
      <c r="P106" s="7"/>
      <c r="Q106" s="2"/>
      <c r="R106" s="2"/>
      <c r="S106" s="2"/>
    </row>
    <row r="107" spans="1:19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2"/>
      <c r="N107" s="7"/>
      <c r="O107" s="7"/>
      <c r="P107" s="7"/>
      <c r="Q107" s="2"/>
      <c r="R107" s="2"/>
      <c r="S107" s="2"/>
    </row>
    <row r="108" spans="1:19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2"/>
      <c r="N108" s="7"/>
      <c r="O108" s="7"/>
      <c r="P108" s="7"/>
      <c r="Q108" s="2"/>
      <c r="R108" s="2"/>
      <c r="S108" s="2"/>
    </row>
    <row r="109" spans="1:1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2"/>
      <c r="N109" s="7"/>
      <c r="O109" s="7"/>
      <c r="P109" s="7"/>
      <c r="Q109" s="7"/>
      <c r="R109" s="7"/>
      <c r="S109" s="2"/>
    </row>
    <row r="110" spans="1:19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2"/>
      <c r="N110" s="7"/>
      <c r="O110" s="7"/>
      <c r="P110" s="7"/>
      <c r="Q110" s="7"/>
      <c r="R110" s="7"/>
      <c r="S110" s="2"/>
    </row>
    <row r="111" spans="1:19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2"/>
      <c r="N111" s="7"/>
      <c r="O111" s="7"/>
      <c r="P111" s="7"/>
      <c r="Q111" s="7"/>
      <c r="R111" s="7"/>
      <c r="S111" s="2"/>
    </row>
    <row r="112" spans="1:19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2"/>
      <c r="N112" s="7"/>
      <c r="O112" s="7"/>
      <c r="P112" s="7"/>
      <c r="Q112" s="7"/>
      <c r="R112" s="7"/>
      <c r="S112" s="7"/>
    </row>
    <row r="113" spans="1:19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2"/>
      <c r="N113" s="7"/>
      <c r="O113" s="7"/>
      <c r="P113" s="7"/>
      <c r="Q113" s="7"/>
      <c r="R113" s="7"/>
      <c r="S113" s="7"/>
    </row>
    <row r="114" spans="1:19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2"/>
      <c r="N114" s="7"/>
      <c r="O114" s="7"/>
      <c r="P114" s="7"/>
      <c r="Q114" s="7"/>
      <c r="R114" s="7"/>
      <c r="S114" s="7"/>
    </row>
    <row r="115" spans="1:19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2"/>
      <c r="N115" s="7"/>
      <c r="O115" s="7"/>
      <c r="P115" s="7"/>
      <c r="Q115" s="7"/>
      <c r="R115" s="7"/>
      <c r="S115" s="7"/>
    </row>
    <row r="116" spans="1:19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2"/>
      <c r="N116" s="7"/>
      <c r="O116" s="7"/>
      <c r="P116" s="7"/>
      <c r="Q116" s="7"/>
      <c r="R116" s="7"/>
      <c r="S116" s="7"/>
    </row>
    <row r="117" spans="1:19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2"/>
      <c r="N117" s="7"/>
      <c r="O117" s="7"/>
      <c r="P117" s="7"/>
      <c r="Q117" s="7"/>
      <c r="R117" s="7"/>
      <c r="S117" s="7"/>
    </row>
    <row r="118" spans="1:19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2"/>
      <c r="N118" s="7"/>
      <c r="O118" s="7"/>
      <c r="P118" s="7"/>
      <c r="Q118" s="7"/>
      <c r="R118" s="7"/>
      <c r="S118" s="7"/>
    </row>
    <row r="119" spans="1: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2"/>
      <c r="N119" s="7"/>
      <c r="O119" s="7"/>
      <c r="P119" s="7"/>
      <c r="Q119" s="7"/>
      <c r="R119" s="7"/>
      <c r="S119" s="7"/>
    </row>
    <row r="120" spans="1:19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2"/>
      <c r="N120" s="7"/>
      <c r="O120" s="7"/>
      <c r="P120" s="7"/>
      <c r="Q120" s="7"/>
      <c r="R120" s="7"/>
      <c r="S120" s="7"/>
    </row>
    <row r="121" spans="1:19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2"/>
      <c r="N121" s="7"/>
      <c r="O121" s="7"/>
      <c r="P121" s="7"/>
      <c r="Q121" s="7"/>
      <c r="R121" s="7"/>
      <c r="S121" s="7"/>
    </row>
  </sheetData>
  <pageMargins left="0.67" right="0.43" top="0.94" bottom="0.21" header="0.17" footer="0.21"/>
  <pageSetup scale="75" orientation="portrait" r:id="rId1"/>
  <headerFooter alignWithMargins="0"/>
  <rowBreaks count="1" manualBreakCount="1">
    <brk id="5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P121"/>
  <sheetViews>
    <sheetView showOutlineSymbols="0" zoomScaleNormal="100" workbookViewId="0">
      <selection activeCell="B10" sqref="B10"/>
    </sheetView>
  </sheetViews>
  <sheetFormatPr defaultColWidth="15.796875" defaultRowHeight="11.25"/>
  <cols>
    <col min="1" max="1" width="36.796875" style="8" customWidth="1"/>
    <col min="2" max="17" width="9" style="8" customWidth="1"/>
    <col min="18" max="18" width="11.19921875" style="8" customWidth="1"/>
    <col min="19" max="19" width="9" style="8" customWidth="1"/>
    <col min="20" max="250" width="15.796875" style="8" customWidth="1"/>
    <col min="251" max="16384" width="15.796875" style="24"/>
  </cols>
  <sheetData>
    <row r="1" spans="1:20" ht="12.75" customHeight="1">
      <c r="A1" s="7" t="s">
        <v>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0" ht="12.75" customHeight="1">
      <c r="A2" s="42" t="s">
        <v>92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20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</row>
    <row r="4" spans="1:20" ht="12.75" customHeight="1" thickTop="1">
      <c r="A4" s="10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2" t="s">
        <v>1</v>
      </c>
      <c r="L4" s="11"/>
      <c r="M4" s="11"/>
      <c r="N4" s="11"/>
      <c r="O4" s="11"/>
      <c r="P4" s="11"/>
      <c r="Q4" s="11"/>
      <c r="R4" s="11"/>
      <c r="S4" s="13"/>
    </row>
    <row r="5" spans="1:20" ht="12.75" customHeight="1">
      <c r="A5" s="7"/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7"/>
      <c r="K5" s="15" t="s">
        <v>2</v>
      </c>
      <c r="L5" s="14" t="s">
        <v>3</v>
      </c>
      <c r="M5" s="14" t="s">
        <v>4</v>
      </c>
      <c r="N5" s="14" t="s">
        <v>5</v>
      </c>
      <c r="O5" s="14" t="s">
        <v>6</v>
      </c>
      <c r="P5" s="14" t="s">
        <v>7</v>
      </c>
      <c r="Q5" s="14" t="s">
        <v>8</v>
      </c>
      <c r="R5" s="14" t="s">
        <v>9</v>
      </c>
      <c r="S5" s="7"/>
    </row>
    <row r="6" spans="1:20" ht="12.75" customHeight="1">
      <c r="A6" s="7"/>
      <c r="B6" s="16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15</v>
      </c>
      <c r="H6" s="16" t="s">
        <v>15</v>
      </c>
      <c r="I6" s="16" t="s">
        <v>16</v>
      </c>
      <c r="J6" s="16" t="s">
        <v>1</v>
      </c>
      <c r="K6" s="17" t="s">
        <v>10</v>
      </c>
      <c r="L6" s="16" t="s">
        <v>11</v>
      </c>
      <c r="M6" s="16" t="s">
        <v>12</v>
      </c>
      <c r="N6" s="16" t="s">
        <v>13</v>
      </c>
      <c r="O6" s="16" t="s">
        <v>14</v>
      </c>
      <c r="P6" s="16" t="s">
        <v>15</v>
      </c>
      <c r="Q6" s="16" t="s">
        <v>15</v>
      </c>
      <c r="R6" s="16" t="s">
        <v>16</v>
      </c>
      <c r="S6" s="16" t="s">
        <v>1</v>
      </c>
    </row>
    <row r="7" spans="1:20" ht="12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8"/>
      <c r="O7" s="18"/>
      <c r="P7" s="18"/>
      <c r="Q7" s="18"/>
      <c r="R7" s="18"/>
      <c r="S7" s="20"/>
    </row>
    <row r="8" spans="1:20" ht="33.75" customHeight="1">
      <c r="A8" s="28" t="s">
        <v>17</v>
      </c>
      <c r="B8" s="7"/>
      <c r="C8" s="7"/>
      <c r="D8" s="7"/>
      <c r="E8" s="7"/>
      <c r="F8" s="7"/>
      <c r="G8" s="7"/>
      <c r="H8" s="7"/>
      <c r="I8" s="7"/>
      <c r="J8" s="7"/>
      <c r="K8" s="1"/>
      <c r="L8" s="7"/>
      <c r="M8" s="7"/>
      <c r="N8" s="7"/>
      <c r="O8" s="7"/>
      <c r="P8" s="7"/>
      <c r="Q8" s="7"/>
      <c r="R8" s="7"/>
      <c r="S8" s="9"/>
    </row>
    <row r="9" spans="1:20" ht="12.75" customHeight="1">
      <c r="A9" s="23"/>
      <c r="B9" s="7"/>
      <c r="C9" s="7"/>
      <c r="D9" s="7"/>
      <c r="E9" s="7"/>
      <c r="F9" s="7"/>
      <c r="G9" s="7"/>
      <c r="H9" s="7"/>
      <c r="I9" s="7"/>
      <c r="J9" s="7"/>
      <c r="K9" s="1"/>
      <c r="L9" s="7"/>
      <c r="M9" s="7"/>
      <c r="N9" s="7"/>
      <c r="O9" s="7"/>
      <c r="P9" s="7"/>
      <c r="Q9" s="7"/>
      <c r="R9" s="7"/>
      <c r="S9" s="9"/>
    </row>
    <row r="10" spans="1:20" ht="12.75" customHeight="1">
      <c r="A10" s="7" t="s">
        <v>18</v>
      </c>
      <c r="B10" s="33">
        <v>7</v>
      </c>
      <c r="C10" s="33">
        <v>520</v>
      </c>
      <c r="D10" s="33">
        <v>255</v>
      </c>
      <c r="E10" s="33">
        <v>231</v>
      </c>
      <c r="F10" s="33">
        <v>136</v>
      </c>
      <c r="G10" s="33">
        <v>58</v>
      </c>
      <c r="H10" s="33">
        <v>107</v>
      </c>
      <c r="I10" s="34"/>
      <c r="J10" s="27">
        <f t="shared" ref="J10:J22" si="0">SUM(B10:I10)</f>
        <v>1314</v>
      </c>
      <c r="K10" s="33">
        <v>9</v>
      </c>
      <c r="L10" s="33">
        <v>568</v>
      </c>
      <c r="M10" s="33">
        <v>304</v>
      </c>
      <c r="N10" s="33">
        <v>303</v>
      </c>
      <c r="O10" s="33">
        <v>237</v>
      </c>
      <c r="P10" s="33">
        <v>115</v>
      </c>
      <c r="Q10" s="33">
        <v>318</v>
      </c>
      <c r="R10" s="34"/>
      <c r="S10" s="2">
        <f t="shared" ref="S10:S22" si="1">SUM(K10:R10)</f>
        <v>1854</v>
      </c>
      <c r="T10" s="7"/>
    </row>
    <row r="11" spans="1:20" ht="12.75" customHeight="1">
      <c r="A11" s="7" t="s">
        <v>19</v>
      </c>
      <c r="B11" s="33">
        <v>22</v>
      </c>
      <c r="C11" s="33">
        <v>729</v>
      </c>
      <c r="D11" s="33">
        <v>600</v>
      </c>
      <c r="E11" s="33">
        <v>320</v>
      </c>
      <c r="F11" s="33">
        <v>156</v>
      </c>
      <c r="G11" s="33">
        <v>60</v>
      </c>
      <c r="H11" s="33">
        <v>84</v>
      </c>
      <c r="I11" s="33"/>
      <c r="J11" s="27">
        <f t="shared" si="0"/>
        <v>1971</v>
      </c>
      <c r="K11" s="33">
        <v>387</v>
      </c>
      <c r="L11" s="33">
        <v>825</v>
      </c>
      <c r="M11" s="33">
        <v>653</v>
      </c>
      <c r="N11" s="33">
        <v>443</v>
      </c>
      <c r="O11" s="33">
        <v>271</v>
      </c>
      <c r="P11" s="33">
        <v>125</v>
      </c>
      <c r="Q11" s="33">
        <v>237</v>
      </c>
      <c r="R11" s="33"/>
      <c r="S11" s="2">
        <f t="shared" si="1"/>
        <v>2941</v>
      </c>
      <c r="T11" s="7"/>
    </row>
    <row r="12" spans="1:20" ht="12.75" customHeight="1">
      <c r="A12" s="7" t="s">
        <v>20</v>
      </c>
      <c r="B12" s="33">
        <v>51</v>
      </c>
      <c r="C12" s="33">
        <v>1191</v>
      </c>
      <c r="D12" s="33">
        <v>1074</v>
      </c>
      <c r="E12" s="33">
        <v>655</v>
      </c>
      <c r="F12" s="33">
        <v>371</v>
      </c>
      <c r="G12" s="33">
        <v>200</v>
      </c>
      <c r="H12" s="33">
        <v>304</v>
      </c>
      <c r="I12" s="33">
        <v>2</v>
      </c>
      <c r="J12" s="27">
        <f t="shared" si="0"/>
        <v>3848</v>
      </c>
      <c r="K12" s="33">
        <v>120</v>
      </c>
      <c r="L12" s="33">
        <v>1271</v>
      </c>
      <c r="M12" s="33">
        <v>1223</v>
      </c>
      <c r="N12" s="33">
        <v>900</v>
      </c>
      <c r="O12" s="33">
        <v>621</v>
      </c>
      <c r="P12" s="33">
        <v>367</v>
      </c>
      <c r="Q12" s="33">
        <v>709</v>
      </c>
      <c r="R12" s="33">
        <v>8</v>
      </c>
      <c r="S12" s="2">
        <f t="shared" si="1"/>
        <v>5219</v>
      </c>
      <c r="T12" s="7"/>
    </row>
    <row r="13" spans="1:20" ht="12.75" customHeight="1">
      <c r="A13" s="7" t="s">
        <v>80</v>
      </c>
      <c r="B13" s="33">
        <v>30</v>
      </c>
      <c r="C13" s="33">
        <v>3716</v>
      </c>
      <c r="D13" s="33">
        <v>4734</v>
      </c>
      <c r="E13" s="33">
        <v>3198</v>
      </c>
      <c r="F13" s="33">
        <v>687</v>
      </c>
      <c r="G13" s="33">
        <v>196</v>
      </c>
      <c r="H13" s="33">
        <v>239</v>
      </c>
      <c r="I13" s="34"/>
      <c r="J13" s="27">
        <f t="shared" si="0"/>
        <v>12800</v>
      </c>
      <c r="K13" s="33">
        <v>1118</v>
      </c>
      <c r="L13" s="33">
        <v>4315</v>
      </c>
      <c r="M13" s="33">
        <v>4987</v>
      </c>
      <c r="N13" s="33">
        <v>3804</v>
      </c>
      <c r="O13" s="33">
        <v>1113</v>
      </c>
      <c r="P13" s="33">
        <v>371</v>
      </c>
      <c r="Q13" s="33">
        <v>565</v>
      </c>
      <c r="R13" s="34"/>
      <c r="S13" s="2">
        <f t="shared" si="1"/>
        <v>16273</v>
      </c>
      <c r="T13" s="7"/>
    </row>
    <row r="14" spans="1:20" ht="12.75" customHeight="1">
      <c r="A14" s="7" t="s">
        <v>89</v>
      </c>
      <c r="B14" s="33">
        <v>21</v>
      </c>
      <c r="C14" s="33">
        <v>1774</v>
      </c>
      <c r="D14" s="33">
        <v>1609</v>
      </c>
      <c r="E14" s="33">
        <v>903</v>
      </c>
      <c r="F14" s="33">
        <v>167</v>
      </c>
      <c r="G14" s="33">
        <v>40</v>
      </c>
      <c r="H14" s="33">
        <v>33</v>
      </c>
      <c r="I14" s="34">
        <v>1</v>
      </c>
      <c r="J14" s="27">
        <f t="shared" si="0"/>
        <v>4548</v>
      </c>
      <c r="K14" s="34">
        <v>26</v>
      </c>
      <c r="L14" s="34">
        <v>1804</v>
      </c>
      <c r="M14" s="34">
        <v>1730</v>
      </c>
      <c r="N14" s="34">
        <v>1036</v>
      </c>
      <c r="O14" s="34">
        <v>200</v>
      </c>
      <c r="P14" s="34">
        <v>58</v>
      </c>
      <c r="Q14" s="34">
        <v>56</v>
      </c>
      <c r="R14" s="34">
        <v>1</v>
      </c>
      <c r="S14" s="36">
        <f t="shared" si="1"/>
        <v>4911</v>
      </c>
      <c r="T14" s="7"/>
    </row>
    <row r="15" spans="1:20" ht="12.75" customHeight="1">
      <c r="A15" s="30" t="s">
        <v>21</v>
      </c>
      <c r="B15" s="34">
        <v>12</v>
      </c>
      <c r="C15" s="34">
        <v>1393</v>
      </c>
      <c r="D15" s="34">
        <v>1113</v>
      </c>
      <c r="E15" s="34">
        <v>718</v>
      </c>
      <c r="F15" s="34">
        <v>263</v>
      </c>
      <c r="G15" s="34">
        <v>117</v>
      </c>
      <c r="H15" s="34">
        <v>208</v>
      </c>
      <c r="I15" s="34">
        <v>1</v>
      </c>
      <c r="J15" s="35">
        <f>SUM(B15:I15)</f>
        <v>3825</v>
      </c>
      <c r="K15" s="34">
        <v>455</v>
      </c>
      <c r="L15" s="34">
        <v>1649</v>
      </c>
      <c r="M15" s="34">
        <v>1241</v>
      </c>
      <c r="N15" s="34">
        <v>930</v>
      </c>
      <c r="O15" s="34">
        <v>452</v>
      </c>
      <c r="P15" s="34">
        <v>244</v>
      </c>
      <c r="Q15" s="34">
        <v>471</v>
      </c>
      <c r="R15" s="34">
        <v>1</v>
      </c>
      <c r="S15" s="36">
        <f t="shared" si="1"/>
        <v>5443</v>
      </c>
      <c r="T15" s="30"/>
    </row>
    <row r="16" spans="1:20" ht="12.75" customHeight="1">
      <c r="A16" s="7" t="s">
        <v>22</v>
      </c>
      <c r="B16" s="33">
        <v>181</v>
      </c>
      <c r="C16" s="33">
        <v>2281</v>
      </c>
      <c r="D16" s="33">
        <v>1881</v>
      </c>
      <c r="E16" s="33">
        <v>768</v>
      </c>
      <c r="F16" s="33">
        <v>93</v>
      </c>
      <c r="G16" s="33">
        <v>25</v>
      </c>
      <c r="H16" s="33">
        <v>35</v>
      </c>
      <c r="I16" s="33">
        <v>2</v>
      </c>
      <c r="J16" s="27">
        <f t="shared" si="0"/>
        <v>5266</v>
      </c>
      <c r="K16" s="34">
        <v>352</v>
      </c>
      <c r="L16" s="34">
        <v>2348</v>
      </c>
      <c r="M16" s="34">
        <v>1932</v>
      </c>
      <c r="N16" s="34">
        <v>874</v>
      </c>
      <c r="O16" s="34">
        <v>139</v>
      </c>
      <c r="P16" s="34">
        <v>41</v>
      </c>
      <c r="Q16" s="34">
        <v>94</v>
      </c>
      <c r="R16" s="34">
        <v>2</v>
      </c>
      <c r="S16" s="36">
        <f t="shared" si="1"/>
        <v>5782</v>
      </c>
      <c r="T16" s="7"/>
    </row>
    <row r="17" spans="1:20" ht="12.75" customHeight="1">
      <c r="A17" s="7" t="s">
        <v>23</v>
      </c>
      <c r="B17" s="33">
        <v>36</v>
      </c>
      <c r="C17" s="33">
        <v>2620</v>
      </c>
      <c r="D17" s="33">
        <v>2280</v>
      </c>
      <c r="E17" s="33">
        <v>1309</v>
      </c>
      <c r="F17" s="33">
        <v>386</v>
      </c>
      <c r="G17" s="33">
        <v>170</v>
      </c>
      <c r="H17" s="33">
        <v>248</v>
      </c>
      <c r="I17" s="33">
        <v>2</v>
      </c>
      <c r="J17" s="27">
        <f t="shared" si="0"/>
        <v>7051</v>
      </c>
      <c r="K17" s="33">
        <v>524</v>
      </c>
      <c r="L17" s="33">
        <v>2881</v>
      </c>
      <c r="M17" s="33">
        <v>2457</v>
      </c>
      <c r="N17" s="33">
        <v>1686</v>
      </c>
      <c r="O17" s="33">
        <v>735</v>
      </c>
      <c r="P17" s="33">
        <v>341</v>
      </c>
      <c r="Q17" s="33">
        <v>673</v>
      </c>
      <c r="R17" s="33">
        <v>6</v>
      </c>
      <c r="S17" s="2">
        <f t="shared" si="1"/>
        <v>9303</v>
      </c>
      <c r="T17" s="7"/>
    </row>
    <row r="18" spans="1:20" ht="12.75" customHeight="1">
      <c r="A18" s="7" t="s">
        <v>24</v>
      </c>
      <c r="B18" s="33">
        <v>25</v>
      </c>
      <c r="C18" s="33">
        <v>2258</v>
      </c>
      <c r="D18" s="33">
        <v>2417</v>
      </c>
      <c r="E18" s="33">
        <v>701</v>
      </c>
      <c r="F18" s="33">
        <v>26</v>
      </c>
      <c r="G18" s="33">
        <v>8</v>
      </c>
      <c r="H18" s="33">
        <v>15</v>
      </c>
      <c r="I18" s="33">
        <v>3</v>
      </c>
      <c r="J18" s="27">
        <f t="shared" si="0"/>
        <v>5453</v>
      </c>
      <c r="K18" s="33">
        <v>30</v>
      </c>
      <c r="L18" s="33">
        <v>2269</v>
      </c>
      <c r="M18" s="33">
        <v>2437</v>
      </c>
      <c r="N18" s="33">
        <v>760</v>
      </c>
      <c r="O18" s="33">
        <v>36</v>
      </c>
      <c r="P18" s="33">
        <v>10</v>
      </c>
      <c r="Q18" s="33">
        <v>41</v>
      </c>
      <c r="R18" s="33">
        <v>3</v>
      </c>
      <c r="S18" s="2">
        <f t="shared" si="1"/>
        <v>5586</v>
      </c>
      <c r="T18" s="7"/>
    </row>
    <row r="19" spans="1:20" ht="12.75" customHeight="1">
      <c r="A19" s="7" t="s">
        <v>85</v>
      </c>
      <c r="B19" s="33">
        <v>40</v>
      </c>
      <c r="C19" s="33">
        <v>2343</v>
      </c>
      <c r="D19" s="33">
        <v>2529</v>
      </c>
      <c r="E19" s="33">
        <v>1521</v>
      </c>
      <c r="F19" s="33">
        <v>382</v>
      </c>
      <c r="G19" s="33">
        <v>153</v>
      </c>
      <c r="H19" s="33">
        <v>184</v>
      </c>
      <c r="I19" s="33">
        <v>34</v>
      </c>
      <c r="J19" s="27">
        <f t="shared" si="0"/>
        <v>7186</v>
      </c>
      <c r="K19" s="33">
        <v>436</v>
      </c>
      <c r="L19" s="33">
        <v>2540</v>
      </c>
      <c r="M19" s="33">
        <v>2743</v>
      </c>
      <c r="N19" s="33">
        <v>1861</v>
      </c>
      <c r="O19" s="33">
        <v>591</v>
      </c>
      <c r="P19" s="33">
        <v>261</v>
      </c>
      <c r="Q19" s="33">
        <v>499</v>
      </c>
      <c r="R19" s="33">
        <v>49</v>
      </c>
      <c r="S19" s="2">
        <f t="shared" si="1"/>
        <v>8980</v>
      </c>
      <c r="T19" s="7"/>
    </row>
    <row r="20" spans="1:20" ht="12.75" customHeight="1">
      <c r="A20" s="30" t="s">
        <v>25</v>
      </c>
      <c r="B20" s="34">
        <v>96</v>
      </c>
      <c r="C20" s="34">
        <v>9340</v>
      </c>
      <c r="D20" s="34">
        <v>8674</v>
      </c>
      <c r="E20" s="34">
        <v>2999</v>
      </c>
      <c r="F20" s="34">
        <v>366</v>
      </c>
      <c r="G20" s="34">
        <v>70</v>
      </c>
      <c r="H20" s="34">
        <v>66</v>
      </c>
      <c r="I20" s="34">
        <v>0</v>
      </c>
      <c r="J20" s="35">
        <f t="shared" si="0"/>
        <v>21611</v>
      </c>
      <c r="K20" s="34">
        <v>141</v>
      </c>
      <c r="L20" s="34">
        <v>9488</v>
      </c>
      <c r="M20" s="34">
        <v>8929</v>
      </c>
      <c r="N20" s="34">
        <v>3424</v>
      </c>
      <c r="O20" s="34">
        <v>570</v>
      </c>
      <c r="P20" s="34">
        <v>162</v>
      </c>
      <c r="Q20" s="34">
        <v>265</v>
      </c>
      <c r="R20" s="34">
        <v>1</v>
      </c>
      <c r="S20" s="36">
        <f t="shared" si="1"/>
        <v>22980</v>
      </c>
      <c r="T20" s="30"/>
    </row>
    <row r="21" spans="1:20" ht="12.75" customHeight="1">
      <c r="A21" s="30" t="s">
        <v>26</v>
      </c>
      <c r="B21" s="34">
        <v>40</v>
      </c>
      <c r="C21" s="34">
        <v>1662</v>
      </c>
      <c r="D21" s="37">
        <v>1740</v>
      </c>
      <c r="E21" s="37">
        <v>1324</v>
      </c>
      <c r="F21" s="37">
        <v>649</v>
      </c>
      <c r="G21" s="37">
        <v>217</v>
      </c>
      <c r="H21" s="37">
        <v>229</v>
      </c>
      <c r="I21" s="37">
        <v>1</v>
      </c>
      <c r="J21" s="35">
        <f t="shared" si="0"/>
        <v>5862</v>
      </c>
      <c r="K21" s="34">
        <v>1407</v>
      </c>
      <c r="L21" s="34">
        <v>1964</v>
      </c>
      <c r="M21" s="34">
        <v>1944</v>
      </c>
      <c r="N21" s="34">
        <v>1766</v>
      </c>
      <c r="O21" s="34">
        <v>1123</v>
      </c>
      <c r="P21" s="34">
        <v>434</v>
      </c>
      <c r="Q21" s="34">
        <v>614</v>
      </c>
      <c r="R21" s="34">
        <v>9</v>
      </c>
      <c r="S21" s="36">
        <f t="shared" si="1"/>
        <v>9261</v>
      </c>
      <c r="T21" s="30"/>
    </row>
    <row r="22" spans="1:20" ht="12.75" customHeight="1">
      <c r="A22" s="30" t="s">
        <v>27</v>
      </c>
      <c r="B22" s="34">
        <v>74</v>
      </c>
      <c r="C22" s="34">
        <v>892</v>
      </c>
      <c r="D22" s="34">
        <v>1702</v>
      </c>
      <c r="E22" s="34">
        <v>1844</v>
      </c>
      <c r="F22" s="34">
        <v>775</v>
      </c>
      <c r="G22" s="34">
        <v>223</v>
      </c>
      <c r="H22" s="34">
        <v>289</v>
      </c>
      <c r="I22" s="34"/>
      <c r="J22" s="35">
        <f t="shared" si="0"/>
        <v>5799</v>
      </c>
      <c r="K22" s="34">
        <v>3034</v>
      </c>
      <c r="L22" s="34">
        <v>1255</v>
      </c>
      <c r="M22" s="34">
        <v>1982</v>
      </c>
      <c r="N22" s="34">
        <v>2624</v>
      </c>
      <c r="O22" s="34">
        <v>1691</v>
      </c>
      <c r="P22" s="34">
        <v>707</v>
      </c>
      <c r="Q22" s="34">
        <v>1065</v>
      </c>
      <c r="R22" s="34"/>
      <c r="S22" s="36">
        <f t="shared" si="1"/>
        <v>12358</v>
      </c>
      <c r="T22" s="30"/>
    </row>
    <row r="23" spans="1:20" ht="12.75" customHeight="1">
      <c r="A23" s="30" t="s">
        <v>28</v>
      </c>
      <c r="B23" s="36">
        <f>SUM(B10:B22)</f>
        <v>635</v>
      </c>
      <c r="C23" s="36">
        <f t="shared" ref="C23:S23" si="2">SUM(C10:C22)</f>
        <v>30719</v>
      </c>
      <c r="D23" s="36">
        <f t="shared" si="2"/>
        <v>30608</v>
      </c>
      <c r="E23" s="36">
        <f t="shared" si="2"/>
        <v>16491</v>
      </c>
      <c r="F23" s="36">
        <f t="shared" si="2"/>
        <v>4457</v>
      </c>
      <c r="G23" s="36">
        <f t="shared" si="2"/>
        <v>1537</v>
      </c>
      <c r="H23" s="36">
        <f t="shared" si="2"/>
        <v>2041</v>
      </c>
      <c r="I23" s="36">
        <f t="shared" si="2"/>
        <v>46</v>
      </c>
      <c r="J23" s="35">
        <f t="shared" si="2"/>
        <v>86534</v>
      </c>
      <c r="K23" s="36">
        <f t="shared" si="2"/>
        <v>8039</v>
      </c>
      <c r="L23" s="36">
        <f t="shared" si="2"/>
        <v>33177</v>
      </c>
      <c r="M23" s="36">
        <f t="shared" si="2"/>
        <v>32562</v>
      </c>
      <c r="N23" s="36">
        <f t="shared" si="2"/>
        <v>20411</v>
      </c>
      <c r="O23" s="36">
        <f t="shared" si="2"/>
        <v>7779</v>
      </c>
      <c r="P23" s="36">
        <f t="shared" si="2"/>
        <v>3236</v>
      </c>
      <c r="Q23" s="36">
        <f t="shared" si="2"/>
        <v>5607</v>
      </c>
      <c r="R23" s="36">
        <f t="shared" si="2"/>
        <v>80</v>
      </c>
      <c r="S23" s="36">
        <f t="shared" si="2"/>
        <v>110891</v>
      </c>
    </row>
    <row r="24" spans="1:20" ht="12.75" customHeight="1">
      <c r="A24" s="7"/>
      <c r="B24" s="7"/>
      <c r="C24" s="7"/>
      <c r="D24" s="7"/>
      <c r="E24" s="7"/>
      <c r="F24" s="7"/>
      <c r="G24" s="7"/>
      <c r="H24" s="7"/>
      <c r="I24" s="7"/>
      <c r="J24" s="27"/>
      <c r="K24" s="26"/>
      <c r="L24" s="7"/>
      <c r="M24" s="7"/>
      <c r="N24" s="2"/>
      <c r="O24" s="2"/>
      <c r="P24" s="2"/>
      <c r="Q24" s="2"/>
      <c r="R24" s="2"/>
      <c r="S24" s="2"/>
    </row>
    <row r="25" spans="1:20" ht="33.75" customHeight="1">
      <c r="A25" s="28" t="s">
        <v>29</v>
      </c>
      <c r="B25" s="7"/>
      <c r="C25" s="7"/>
      <c r="D25" s="7"/>
      <c r="E25" s="7"/>
      <c r="F25" s="7"/>
      <c r="G25" s="7"/>
      <c r="H25" s="7"/>
      <c r="I25" s="7"/>
      <c r="J25" s="2"/>
      <c r="K25" s="3"/>
      <c r="L25" s="7"/>
      <c r="M25" s="2"/>
      <c r="N25" s="2"/>
      <c r="O25" s="2"/>
      <c r="P25" s="2"/>
      <c r="Q25" s="2"/>
      <c r="R25" s="2"/>
      <c r="S25" s="2"/>
    </row>
    <row r="26" spans="1:20" ht="12.75" customHeight="1">
      <c r="A26" s="7"/>
      <c r="B26" s="2"/>
      <c r="C26" s="2"/>
      <c r="D26" s="2"/>
      <c r="E26" s="2"/>
      <c r="F26" s="2"/>
      <c r="G26" s="2"/>
      <c r="H26" s="2"/>
      <c r="I26" s="2"/>
      <c r="J26" s="2"/>
      <c r="K26" s="3"/>
      <c r="L26" s="7"/>
      <c r="M26" s="2"/>
      <c r="N26" s="2"/>
      <c r="O26" s="2"/>
      <c r="P26" s="2"/>
      <c r="Q26" s="2"/>
      <c r="R26" s="2"/>
      <c r="S26" s="2"/>
    </row>
    <row r="27" spans="1:20" ht="12.75" customHeight="1">
      <c r="A27" s="7" t="s">
        <v>30</v>
      </c>
      <c r="B27" s="33">
        <v>43</v>
      </c>
      <c r="C27" s="33">
        <v>740</v>
      </c>
      <c r="D27" s="33">
        <v>299</v>
      </c>
      <c r="E27" s="33">
        <v>132</v>
      </c>
      <c r="F27" s="33">
        <v>129</v>
      </c>
      <c r="G27" s="33">
        <v>91</v>
      </c>
      <c r="H27" s="33">
        <v>189</v>
      </c>
      <c r="I27" s="34"/>
      <c r="J27" s="27">
        <f t="shared" ref="J27:J47" si="3">SUM(B27:I27)</f>
        <v>1623</v>
      </c>
      <c r="K27" s="33">
        <v>538</v>
      </c>
      <c r="L27" s="33">
        <v>1010</v>
      </c>
      <c r="M27" s="33">
        <v>487</v>
      </c>
      <c r="N27" s="33">
        <v>308</v>
      </c>
      <c r="O27" s="33">
        <v>369</v>
      </c>
      <c r="P27" s="33">
        <v>245</v>
      </c>
      <c r="Q27" s="33">
        <v>574</v>
      </c>
      <c r="R27" s="34"/>
      <c r="S27" s="2">
        <f t="shared" ref="S27:S47" si="4">SUM(K27:R27)</f>
        <v>3531</v>
      </c>
      <c r="T27" s="7"/>
    </row>
    <row r="28" spans="1:20" ht="12.75" customHeight="1">
      <c r="A28" s="7" t="s">
        <v>31</v>
      </c>
      <c r="B28" s="33">
        <v>34</v>
      </c>
      <c r="C28" s="33">
        <v>823</v>
      </c>
      <c r="D28" s="33">
        <v>356</v>
      </c>
      <c r="E28" s="33">
        <v>123</v>
      </c>
      <c r="F28" s="33">
        <v>96</v>
      </c>
      <c r="G28" s="33">
        <v>69</v>
      </c>
      <c r="H28" s="33">
        <v>134</v>
      </c>
      <c r="I28" s="34"/>
      <c r="J28" s="27">
        <f t="shared" si="3"/>
        <v>1635</v>
      </c>
      <c r="K28" s="33">
        <v>628</v>
      </c>
      <c r="L28" s="33">
        <v>1100</v>
      </c>
      <c r="M28" s="33">
        <v>549</v>
      </c>
      <c r="N28" s="33">
        <v>300</v>
      </c>
      <c r="O28" s="33">
        <v>312</v>
      </c>
      <c r="P28" s="33">
        <v>184</v>
      </c>
      <c r="Q28" s="33">
        <v>518</v>
      </c>
      <c r="R28" s="34"/>
      <c r="S28" s="2">
        <f t="shared" si="4"/>
        <v>3591</v>
      </c>
      <c r="T28" s="7"/>
    </row>
    <row r="29" spans="1:20" ht="12.75" customHeight="1">
      <c r="A29" s="7" t="s">
        <v>32</v>
      </c>
      <c r="B29" s="33"/>
      <c r="C29" s="33"/>
      <c r="D29" s="33"/>
      <c r="E29" s="33"/>
      <c r="F29" s="33"/>
      <c r="G29" s="33"/>
      <c r="H29" s="33">
        <v>0</v>
      </c>
      <c r="I29" s="33"/>
      <c r="J29" s="27">
        <f t="shared" si="3"/>
        <v>0</v>
      </c>
      <c r="K29" s="33"/>
      <c r="L29" s="33"/>
      <c r="M29" s="33"/>
      <c r="N29" s="33"/>
      <c r="O29" s="33"/>
      <c r="P29" s="33"/>
      <c r="Q29" s="33">
        <v>0</v>
      </c>
      <c r="R29" s="33"/>
      <c r="S29" s="2">
        <f t="shared" si="4"/>
        <v>0</v>
      </c>
      <c r="T29" s="7"/>
    </row>
    <row r="30" spans="1:20" ht="12.75" customHeight="1">
      <c r="A30" s="7" t="s">
        <v>33</v>
      </c>
      <c r="B30" s="33">
        <v>1</v>
      </c>
      <c r="C30" s="33">
        <v>508</v>
      </c>
      <c r="D30" s="33">
        <v>205</v>
      </c>
      <c r="E30" s="33">
        <v>54</v>
      </c>
      <c r="F30" s="33">
        <v>25</v>
      </c>
      <c r="G30" s="33">
        <v>6</v>
      </c>
      <c r="H30" s="33">
        <v>22</v>
      </c>
      <c r="I30" s="34">
        <v>52</v>
      </c>
      <c r="J30" s="27">
        <f t="shared" si="3"/>
        <v>873</v>
      </c>
      <c r="K30" s="33">
        <v>13</v>
      </c>
      <c r="L30" s="33">
        <v>531</v>
      </c>
      <c r="M30" s="33">
        <v>232</v>
      </c>
      <c r="N30" s="33">
        <v>68</v>
      </c>
      <c r="O30" s="33">
        <v>30</v>
      </c>
      <c r="P30" s="33">
        <v>10</v>
      </c>
      <c r="Q30" s="33">
        <v>28</v>
      </c>
      <c r="R30" s="34">
        <v>71</v>
      </c>
      <c r="S30" s="2">
        <f t="shared" si="4"/>
        <v>983</v>
      </c>
      <c r="T30" s="7"/>
    </row>
    <row r="31" spans="1:20" ht="12.75" customHeight="1">
      <c r="A31" s="7" t="s">
        <v>34</v>
      </c>
      <c r="B31" s="33">
        <v>1</v>
      </c>
      <c r="C31" s="33">
        <v>528</v>
      </c>
      <c r="D31" s="33">
        <v>359</v>
      </c>
      <c r="E31" s="33">
        <v>133</v>
      </c>
      <c r="F31" s="33">
        <v>106</v>
      </c>
      <c r="G31" s="33">
        <v>48</v>
      </c>
      <c r="H31" s="33">
        <v>63</v>
      </c>
      <c r="I31" s="34"/>
      <c r="J31" s="27">
        <f t="shared" si="3"/>
        <v>1238</v>
      </c>
      <c r="K31" s="33">
        <v>212</v>
      </c>
      <c r="L31" s="33">
        <v>823</v>
      </c>
      <c r="M31" s="33">
        <v>595</v>
      </c>
      <c r="N31" s="33">
        <v>420</v>
      </c>
      <c r="O31" s="33">
        <v>383</v>
      </c>
      <c r="P31" s="33">
        <v>198</v>
      </c>
      <c r="Q31" s="33">
        <v>429</v>
      </c>
      <c r="R31" s="34"/>
      <c r="S31" s="2">
        <f t="shared" si="4"/>
        <v>3060</v>
      </c>
      <c r="T31" s="7"/>
    </row>
    <row r="32" spans="1:20" ht="12.75" customHeight="1">
      <c r="A32" s="7" t="s">
        <v>77</v>
      </c>
      <c r="B32" s="33">
        <v>0</v>
      </c>
      <c r="C32" s="33">
        <v>50</v>
      </c>
      <c r="D32" s="33">
        <v>43</v>
      </c>
      <c r="E32" s="33">
        <v>21</v>
      </c>
      <c r="F32" s="33">
        <v>31</v>
      </c>
      <c r="G32" s="33">
        <v>22</v>
      </c>
      <c r="H32" s="33">
        <v>55</v>
      </c>
      <c r="I32" s="33"/>
      <c r="J32" s="27">
        <f t="shared" si="3"/>
        <v>222</v>
      </c>
      <c r="K32" s="33">
        <v>3</v>
      </c>
      <c r="L32" s="33">
        <v>65</v>
      </c>
      <c r="M32" s="33">
        <v>78</v>
      </c>
      <c r="N32" s="33">
        <v>55</v>
      </c>
      <c r="O32" s="33">
        <v>93</v>
      </c>
      <c r="P32" s="33">
        <v>68</v>
      </c>
      <c r="Q32" s="33">
        <v>285</v>
      </c>
      <c r="R32" s="33"/>
      <c r="S32" s="2">
        <f t="shared" si="4"/>
        <v>647</v>
      </c>
      <c r="T32" s="7"/>
    </row>
    <row r="33" spans="1:21" ht="12.75" customHeight="1">
      <c r="A33" s="7" t="s">
        <v>35</v>
      </c>
      <c r="B33" s="33">
        <v>7</v>
      </c>
      <c r="C33" s="33">
        <v>1266</v>
      </c>
      <c r="D33" s="33">
        <v>843</v>
      </c>
      <c r="E33" s="33">
        <v>250</v>
      </c>
      <c r="F33" s="33">
        <v>176</v>
      </c>
      <c r="G33" s="33">
        <v>57</v>
      </c>
      <c r="H33" s="33">
        <v>95</v>
      </c>
      <c r="I33" s="34"/>
      <c r="J33" s="27">
        <f t="shared" si="3"/>
        <v>2694</v>
      </c>
      <c r="K33" s="33">
        <v>61</v>
      </c>
      <c r="L33" s="33">
        <v>1645</v>
      </c>
      <c r="M33" s="33">
        <v>1429</v>
      </c>
      <c r="N33" s="33">
        <v>816</v>
      </c>
      <c r="O33" s="33">
        <v>688</v>
      </c>
      <c r="P33" s="33">
        <v>337</v>
      </c>
      <c r="Q33" s="33">
        <v>872</v>
      </c>
      <c r="R33" s="34"/>
      <c r="S33" s="2">
        <f t="shared" si="4"/>
        <v>5848</v>
      </c>
      <c r="T33" s="7"/>
    </row>
    <row r="34" spans="1:21" ht="12.75" customHeight="1">
      <c r="A34" s="7" t="s">
        <v>36</v>
      </c>
      <c r="B34" s="33">
        <v>45</v>
      </c>
      <c r="C34" s="33">
        <v>810</v>
      </c>
      <c r="D34" s="33">
        <v>614</v>
      </c>
      <c r="E34" s="33">
        <v>183</v>
      </c>
      <c r="F34" s="33">
        <v>112</v>
      </c>
      <c r="G34" s="33">
        <v>52</v>
      </c>
      <c r="H34" s="33">
        <v>64</v>
      </c>
      <c r="I34" s="34"/>
      <c r="J34" s="27">
        <f t="shared" si="3"/>
        <v>1880</v>
      </c>
      <c r="K34" s="33">
        <v>356</v>
      </c>
      <c r="L34" s="33">
        <v>1249</v>
      </c>
      <c r="M34" s="33">
        <v>1006</v>
      </c>
      <c r="N34" s="33">
        <v>581</v>
      </c>
      <c r="O34" s="33">
        <v>491</v>
      </c>
      <c r="P34" s="33">
        <v>285</v>
      </c>
      <c r="Q34" s="33">
        <v>581</v>
      </c>
      <c r="R34" s="34"/>
      <c r="S34" s="2">
        <f t="shared" si="4"/>
        <v>4549</v>
      </c>
      <c r="T34" s="7"/>
    </row>
    <row r="35" spans="1:21" ht="12.75" customHeight="1">
      <c r="A35" s="7" t="s">
        <v>37</v>
      </c>
      <c r="B35" s="33">
        <v>10</v>
      </c>
      <c r="C35" s="33">
        <v>272</v>
      </c>
      <c r="D35" s="33">
        <v>287</v>
      </c>
      <c r="E35" s="33">
        <v>264</v>
      </c>
      <c r="F35" s="33">
        <v>247</v>
      </c>
      <c r="G35" s="33">
        <v>158</v>
      </c>
      <c r="H35" s="33">
        <v>196</v>
      </c>
      <c r="I35" s="34"/>
      <c r="J35" s="27">
        <f t="shared" si="3"/>
        <v>1434</v>
      </c>
      <c r="K35" s="33">
        <v>42</v>
      </c>
      <c r="L35" s="33">
        <v>456</v>
      </c>
      <c r="M35" s="33">
        <v>595</v>
      </c>
      <c r="N35" s="33">
        <v>695</v>
      </c>
      <c r="O35" s="33">
        <v>870</v>
      </c>
      <c r="P35" s="33">
        <v>577</v>
      </c>
      <c r="Q35" s="33">
        <v>1105</v>
      </c>
      <c r="R35" s="34"/>
      <c r="S35" s="2">
        <f t="shared" si="4"/>
        <v>4340</v>
      </c>
      <c r="T35" s="7"/>
    </row>
    <row r="36" spans="1:21" ht="12.75" customHeight="1">
      <c r="A36" s="7" t="s">
        <v>38</v>
      </c>
      <c r="B36" s="33">
        <v>63</v>
      </c>
      <c r="C36" s="33">
        <v>835</v>
      </c>
      <c r="D36" s="33">
        <v>344</v>
      </c>
      <c r="E36" s="33">
        <v>131</v>
      </c>
      <c r="F36" s="33">
        <v>158</v>
      </c>
      <c r="G36" s="33">
        <v>91</v>
      </c>
      <c r="H36" s="33">
        <v>150</v>
      </c>
      <c r="I36" s="33">
        <v>0</v>
      </c>
      <c r="J36" s="27">
        <f t="shared" si="3"/>
        <v>1772</v>
      </c>
      <c r="K36" s="33">
        <v>447</v>
      </c>
      <c r="L36" s="33">
        <v>988</v>
      </c>
      <c r="M36" s="33">
        <v>477</v>
      </c>
      <c r="N36" s="33">
        <v>259</v>
      </c>
      <c r="O36" s="33">
        <v>336</v>
      </c>
      <c r="P36" s="33">
        <v>209</v>
      </c>
      <c r="Q36" s="33">
        <v>440</v>
      </c>
      <c r="R36" s="33">
        <v>82</v>
      </c>
      <c r="S36" s="2">
        <f t="shared" si="4"/>
        <v>3238</v>
      </c>
      <c r="T36" s="7"/>
    </row>
    <row r="37" spans="1:21" ht="12.75" customHeight="1">
      <c r="A37" s="7" t="s">
        <v>81</v>
      </c>
      <c r="B37" s="33">
        <v>5</v>
      </c>
      <c r="C37" s="33">
        <v>504</v>
      </c>
      <c r="D37" s="33">
        <v>196</v>
      </c>
      <c r="E37" s="33">
        <v>80</v>
      </c>
      <c r="F37" s="33">
        <v>121</v>
      </c>
      <c r="G37" s="33">
        <v>57</v>
      </c>
      <c r="H37" s="33">
        <v>110</v>
      </c>
      <c r="I37" s="33">
        <v>0</v>
      </c>
      <c r="J37" s="27">
        <f>SUM(B38:I38)</f>
        <v>2082</v>
      </c>
      <c r="K37" s="33">
        <v>321</v>
      </c>
      <c r="L37" s="33">
        <v>1303</v>
      </c>
      <c r="M37" s="33">
        <v>838</v>
      </c>
      <c r="N37" s="33">
        <v>491</v>
      </c>
      <c r="O37" s="33">
        <v>341</v>
      </c>
      <c r="P37" s="33">
        <v>214</v>
      </c>
      <c r="Q37" s="33">
        <v>387</v>
      </c>
      <c r="R37" s="33">
        <v>77</v>
      </c>
      <c r="S37" s="2">
        <f t="shared" si="4"/>
        <v>3972</v>
      </c>
      <c r="T37" s="7"/>
    </row>
    <row r="38" spans="1:21" ht="12.75" customHeight="1">
      <c r="A38" s="7" t="s">
        <v>39</v>
      </c>
      <c r="B38" s="33">
        <v>20</v>
      </c>
      <c r="C38" s="33">
        <v>1008</v>
      </c>
      <c r="D38" s="33">
        <v>509</v>
      </c>
      <c r="E38" s="33">
        <v>203</v>
      </c>
      <c r="F38" s="33">
        <v>142</v>
      </c>
      <c r="G38" s="33">
        <v>72</v>
      </c>
      <c r="H38" s="33">
        <v>123</v>
      </c>
      <c r="I38" s="33">
        <v>5</v>
      </c>
      <c r="J38" s="27">
        <f>SUM(B37:I37)</f>
        <v>1073</v>
      </c>
      <c r="K38" s="33">
        <v>230</v>
      </c>
      <c r="L38" s="33">
        <v>580</v>
      </c>
      <c r="M38" s="33">
        <v>262</v>
      </c>
      <c r="N38" s="33">
        <v>150</v>
      </c>
      <c r="O38" s="33">
        <v>196</v>
      </c>
      <c r="P38" s="33">
        <v>119</v>
      </c>
      <c r="Q38" s="33">
        <v>296</v>
      </c>
      <c r="R38" s="33">
        <v>1</v>
      </c>
      <c r="S38" s="2">
        <f t="shared" si="4"/>
        <v>1834</v>
      </c>
      <c r="T38" s="7"/>
    </row>
    <row r="39" spans="1:21" ht="12.75" customHeight="1">
      <c r="A39" s="30" t="s">
        <v>40</v>
      </c>
      <c r="B39" s="34">
        <v>16</v>
      </c>
      <c r="C39" s="34">
        <v>358</v>
      </c>
      <c r="D39" s="34">
        <v>139</v>
      </c>
      <c r="E39" s="34">
        <v>82</v>
      </c>
      <c r="F39" s="34">
        <v>77</v>
      </c>
      <c r="G39" s="34">
        <v>55</v>
      </c>
      <c r="H39" s="34">
        <v>94</v>
      </c>
      <c r="I39" s="34"/>
      <c r="J39" s="35">
        <f t="shared" si="3"/>
        <v>821</v>
      </c>
      <c r="K39" s="34">
        <v>331</v>
      </c>
      <c r="L39" s="34">
        <v>472</v>
      </c>
      <c r="M39" s="34">
        <v>177</v>
      </c>
      <c r="N39" s="34">
        <v>124</v>
      </c>
      <c r="O39" s="34">
        <v>121</v>
      </c>
      <c r="P39" s="34">
        <v>93</v>
      </c>
      <c r="Q39" s="34">
        <v>202</v>
      </c>
      <c r="R39" s="34"/>
      <c r="S39" s="36">
        <f t="shared" si="4"/>
        <v>1520</v>
      </c>
      <c r="T39" s="30"/>
    </row>
    <row r="40" spans="1:21" ht="12.75" customHeight="1">
      <c r="A40" s="7" t="s">
        <v>41</v>
      </c>
      <c r="B40" s="33">
        <v>26</v>
      </c>
      <c r="C40" s="33">
        <v>2101</v>
      </c>
      <c r="D40" s="33">
        <v>1483</v>
      </c>
      <c r="E40" s="33">
        <v>577</v>
      </c>
      <c r="F40" s="33">
        <v>516</v>
      </c>
      <c r="G40" s="33">
        <v>254</v>
      </c>
      <c r="H40" s="33">
        <v>443</v>
      </c>
      <c r="I40" s="34"/>
      <c r="J40" s="27">
        <f t="shared" si="3"/>
        <v>5400</v>
      </c>
      <c r="K40" s="34">
        <v>630</v>
      </c>
      <c r="L40" s="34">
        <v>2834</v>
      </c>
      <c r="M40" s="34">
        <v>2401</v>
      </c>
      <c r="N40" s="34">
        <v>1521</v>
      </c>
      <c r="O40" s="34">
        <v>1451</v>
      </c>
      <c r="P40" s="34">
        <v>809</v>
      </c>
      <c r="Q40" s="34">
        <v>1470</v>
      </c>
      <c r="R40" s="34"/>
      <c r="S40" s="36">
        <f t="shared" si="4"/>
        <v>11116</v>
      </c>
      <c r="T40" s="7"/>
    </row>
    <row r="41" spans="1:21" ht="12.75" customHeight="1">
      <c r="A41" s="7" t="s">
        <v>44</v>
      </c>
      <c r="B41" s="33">
        <v>26</v>
      </c>
      <c r="C41" s="33">
        <v>954</v>
      </c>
      <c r="D41" s="33">
        <v>722</v>
      </c>
      <c r="E41" s="33">
        <v>311</v>
      </c>
      <c r="F41" s="33">
        <v>220</v>
      </c>
      <c r="G41" s="33">
        <v>135</v>
      </c>
      <c r="H41" s="33">
        <v>193</v>
      </c>
      <c r="I41" s="34"/>
      <c r="J41" s="27">
        <f>SUM(B45:I45)</f>
        <v>3736</v>
      </c>
      <c r="K41" s="34">
        <v>198</v>
      </c>
      <c r="L41" s="34">
        <v>2572</v>
      </c>
      <c r="M41" s="34">
        <v>1510</v>
      </c>
      <c r="N41" s="34">
        <v>900</v>
      </c>
      <c r="O41" s="34">
        <v>734</v>
      </c>
      <c r="P41" s="34">
        <v>423</v>
      </c>
      <c r="Q41" s="34">
        <v>994</v>
      </c>
      <c r="R41" s="34">
        <v>3</v>
      </c>
      <c r="S41" s="36">
        <f t="shared" si="4"/>
        <v>7334</v>
      </c>
      <c r="T41" s="7"/>
    </row>
    <row r="42" spans="1:21" ht="12.75" customHeight="1">
      <c r="A42" s="7" t="s">
        <v>45</v>
      </c>
      <c r="B42" s="33">
        <v>10</v>
      </c>
      <c r="C42" s="33">
        <v>576</v>
      </c>
      <c r="D42" s="33">
        <v>574</v>
      </c>
      <c r="E42" s="33">
        <v>415</v>
      </c>
      <c r="F42" s="33">
        <v>420</v>
      </c>
      <c r="G42" s="33">
        <v>206</v>
      </c>
      <c r="H42" s="33">
        <v>302</v>
      </c>
      <c r="I42" s="33">
        <v>0</v>
      </c>
      <c r="J42" s="27">
        <f>SUM(B41:I41)</f>
        <v>2561</v>
      </c>
      <c r="K42" s="34">
        <v>53</v>
      </c>
      <c r="L42" s="34">
        <v>1326</v>
      </c>
      <c r="M42" s="34">
        <v>1265</v>
      </c>
      <c r="N42" s="34">
        <v>965</v>
      </c>
      <c r="O42" s="34">
        <v>940</v>
      </c>
      <c r="P42" s="34">
        <v>583</v>
      </c>
      <c r="Q42" s="34">
        <v>1382</v>
      </c>
      <c r="R42" s="34"/>
      <c r="S42" s="36">
        <f t="shared" si="4"/>
        <v>6514</v>
      </c>
      <c r="T42" s="7"/>
    </row>
    <row r="43" spans="1:21" ht="12.75" customHeight="1">
      <c r="A43" s="7" t="s">
        <v>46</v>
      </c>
      <c r="B43" s="33">
        <v>9</v>
      </c>
      <c r="C43" s="33">
        <v>2120</v>
      </c>
      <c r="D43" s="33">
        <v>1627</v>
      </c>
      <c r="E43" s="33">
        <v>578</v>
      </c>
      <c r="F43" s="33">
        <v>304</v>
      </c>
      <c r="G43" s="33">
        <v>112</v>
      </c>
      <c r="H43" s="33">
        <v>160</v>
      </c>
      <c r="I43" s="33">
        <v>0</v>
      </c>
      <c r="J43" s="27">
        <f>SUM(B42:I42)</f>
        <v>2503</v>
      </c>
      <c r="K43" s="34">
        <v>49</v>
      </c>
      <c r="L43" s="34">
        <v>1005</v>
      </c>
      <c r="M43" s="34">
        <v>1108</v>
      </c>
      <c r="N43" s="34">
        <v>1213</v>
      </c>
      <c r="O43" s="34">
        <v>1366</v>
      </c>
      <c r="P43" s="34">
        <v>808</v>
      </c>
      <c r="Q43" s="34">
        <v>1611</v>
      </c>
      <c r="R43" s="34">
        <v>2</v>
      </c>
      <c r="S43" s="36">
        <f t="shared" si="4"/>
        <v>7162</v>
      </c>
      <c r="T43" s="7"/>
    </row>
    <row r="44" spans="1:21" ht="12.75" customHeight="1">
      <c r="A44" s="7" t="s">
        <v>88</v>
      </c>
      <c r="B44" s="33">
        <v>0</v>
      </c>
      <c r="C44" s="33">
        <v>300</v>
      </c>
      <c r="D44" s="33">
        <v>204</v>
      </c>
      <c r="E44" s="33">
        <v>51</v>
      </c>
      <c r="F44" s="33">
        <v>19</v>
      </c>
      <c r="G44" s="33">
        <v>4</v>
      </c>
      <c r="H44" s="33">
        <v>14</v>
      </c>
      <c r="I44" s="33">
        <v>0</v>
      </c>
      <c r="J44" s="27">
        <f>SUM(B43:I43)</f>
        <v>4910</v>
      </c>
      <c r="K44" s="34">
        <v>78</v>
      </c>
      <c r="L44" s="34">
        <v>2564</v>
      </c>
      <c r="M44" s="34">
        <v>2419</v>
      </c>
      <c r="N44" s="34">
        <v>1605</v>
      </c>
      <c r="O44" s="34">
        <v>1258</v>
      </c>
      <c r="P44" s="34">
        <v>646</v>
      </c>
      <c r="Q44" s="34">
        <v>1638</v>
      </c>
      <c r="R44" s="34">
        <v>1</v>
      </c>
      <c r="S44" s="36">
        <f t="shared" si="4"/>
        <v>10209</v>
      </c>
      <c r="T44" s="7"/>
    </row>
    <row r="45" spans="1:21" ht="12.75" customHeight="1">
      <c r="A45" s="7" t="s">
        <v>43</v>
      </c>
      <c r="B45" s="33">
        <v>35</v>
      </c>
      <c r="C45" s="33">
        <v>2122</v>
      </c>
      <c r="D45" s="33">
        <v>987</v>
      </c>
      <c r="E45" s="33">
        <v>285</v>
      </c>
      <c r="F45" s="33">
        <v>157</v>
      </c>
      <c r="G45" s="33">
        <v>61</v>
      </c>
      <c r="H45" s="33">
        <v>88</v>
      </c>
      <c r="I45" s="33">
        <v>1</v>
      </c>
      <c r="J45" s="27">
        <f>SUM(B44:I44)</f>
        <v>592</v>
      </c>
      <c r="K45" s="34">
        <v>51</v>
      </c>
      <c r="L45" s="34">
        <v>418</v>
      </c>
      <c r="M45" s="34">
        <v>302</v>
      </c>
      <c r="N45" s="34">
        <v>164</v>
      </c>
      <c r="O45" s="34">
        <v>88</v>
      </c>
      <c r="P45" s="34">
        <v>45</v>
      </c>
      <c r="Q45" s="34">
        <v>144</v>
      </c>
      <c r="R45" s="34">
        <v>2</v>
      </c>
      <c r="S45" s="36">
        <f t="shared" si="4"/>
        <v>1214</v>
      </c>
      <c r="T45" s="7"/>
    </row>
    <row r="46" spans="1:21" ht="12.75" customHeight="1">
      <c r="A46" s="30" t="s">
        <v>42</v>
      </c>
      <c r="B46" s="34">
        <v>19</v>
      </c>
      <c r="C46" s="34">
        <v>795</v>
      </c>
      <c r="D46" s="34">
        <v>402</v>
      </c>
      <c r="E46" s="34">
        <v>184</v>
      </c>
      <c r="F46" s="34">
        <v>180</v>
      </c>
      <c r="G46" s="34">
        <v>110</v>
      </c>
      <c r="H46" s="34">
        <v>176</v>
      </c>
      <c r="I46" s="34"/>
      <c r="J46" s="35">
        <f t="shared" si="3"/>
        <v>1866</v>
      </c>
      <c r="K46" s="34">
        <v>254</v>
      </c>
      <c r="L46" s="34">
        <v>1013</v>
      </c>
      <c r="M46" s="34">
        <v>623</v>
      </c>
      <c r="N46" s="34">
        <v>422</v>
      </c>
      <c r="O46" s="34">
        <v>414</v>
      </c>
      <c r="P46" s="34">
        <v>269</v>
      </c>
      <c r="Q46" s="34">
        <v>512</v>
      </c>
      <c r="R46" s="34"/>
      <c r="S46" s="36">
        <f t="shared" si="4"/>
        <v>3507</v>
      </c>
      <c r="T46" s="30"/>
    </row>
    <row r="47" spans="1:21" ht="12.75" customHeight="1">
      <c r="A47" s="7" t="s">
        <v>47</v>
      </c>
      <c r="B47" s="33">
        <v>17</v>
      </c>
      <c r="C47" s="33">
        <v>775</v>
      </c>
      <c r="D47" s="33">
        <v>327</v>
      </c>
      <c r="E47" s="33">
        <v>157</v>
      </c>
      <c r="F47" s="33">
        <v>182</v>
      </c>
      <c r="G47" s="33">
        <v>130</v>
      </c>
      <c r="H47" s="33">
        <v>272</v>
      </c>
      <c r="I47" s="34"/>
      <c r="J47" s="27">
        <f t="shared" si="3"/>
        <v>1860</v>
      </c>
      <c r="K47" s="33">
        <v>191</v>
      </c>
      <c r="L47" s="33">
        <v>950</v>
      </c>
      <c r="M47" s="33">
        <v>455</v>
      </c>
      <c r="N47" s="33">
        <v>295</v>
      </c>
      <c r="O47" s="33">
        <v>349</v>
      </c>
      <c r="P47" s="33">
        <v>264</v>
      </c>
      <c r="Q47" s="33">
        <v>610</v>
      </c>
      <c r="R47" s="34"/>
      <c r="S47" s="2">
        <f t="shared" si="4"/>
        <v>3114</v>
      </c>
      <c r="T47" s="7"/>
      <c r="U47" s="29"/>
    </row>
    <row r="48" spans="1:21" ht="12.75" customHeight="1">
      <c r="A48" s="30" t="s">
        <v>28</v>
      </c>
      <c r="B48" s="36">
        <f>SUM(B27:B47)</f>
        <v>387</v>
      </c>
      <c r="C48" s="36">
        <f t="shared" ref="C48:S48" si="5">SUM(C27:C47)</f>
        <v>17445</v>
      </c>
      <c r="D48" s="36">
        <f t="shared" si="5"/>
        <v>10520</v>
      </c>
      <c r="E48" s="36">
        <f t="shared" si="5"/>
        <v>4214</v>
      </c>
      <c r="F48" s="36">
        <f t="shared" si="5"/>
        <v>3418</v>
      </c>
      <c r="G48" s="36">
        <f t="shared" si="5"/>
        <v>1790</v>
      </c>
      <c r="H48" s="36">
        <f t="shared" si="5"/>
        <v>2943</v>
      </c>
      <c r="I48" s="36">
        <f t="shared" si="5"/>
        <v>58</v>
      </c>
      <c r="J48" s="35">
        <f t="shared" si="5"/>
        <v>40775</v>
      </c>
      <c r="K48" s="36">
        <f t="shared" si="5"/>
        <v>4686</v>
      </c>
      <c r="L48" s="36">
        <f t="shared" si="5"/>
        <v>22904</v>
      </c>
      <c r="M48" s="36">
        <f t="shared" si="5"/>
        <v>16808</v>
      </c>
      <c r="N48" s="36">
        <f t="shared" si="5"/>
        <v>11352</v>
      </c>
      <c r="O48" s="36">
        <f t="shared" si="5"/>
        <v>10830</v>
      </c>
      <c r="P48" s="36">
        <f t="shared" si="5"/>
        <v>6386</v>
      </c>
      <c r="Q48" s="36">
        <f t="shared" si="5"/>
        <v>14078</v>
      </c>
      <c r="R48" s="36">
        <f t="shared" si="5"/>
        <v>239</v>
      </c>
      <c r="S48" s="36">
        <f t="shared" si="5"/>
        <v>87283</v>
      </c>
    </row>
    <row r="49" spans="1:20" ht="12.75" customHeight="1">
      <c r="A49" s="7"/>
      <c r="B49" s="2"/>
      <c r="C49" s="2"/>
      <c r="D49" s="2"/>
      <c r="E49" s="2"/>
      <c r="F49" s="2"/>
      <c r="G49" s="2"/>
      <c r="H49" s="2"/>
      <c r="I49" s="2"/>
      <c r="J49" s="27"/>
      <c r="K49" s="25"/>
      <c r="L49" s="7"/>
      <c r="M49" s="2"/>
      <c r="N49" s="2"/>
      <c r="O49" s="2"/>
      <c r="P49" s="2"/>
      <c r="Q49" s="2"/>
      <c r="R49" s="2"/>
      <c r="S49" s="2"/>
    </row>
    <row r="50" spans="1:20" ht="12.75" customHeight="1" thickBot="1">
      <c r="A50" s="38" t="s">
        <v>48</v>
      </c>
      <c r="B50" s="39">
        <f>SUM(B48,B23)</f>
        <v>1022</v>
      </c>
      <c r="C50" s="39">
        <f t="shared" ref="C50:S50" si="6">SUM(C48,C23)</f>
        <v>48164</v>
      </c>
      <c r="D50" s="39">
        <f t="shared" si="6"/>
        <v>41128</v>
      </c>
      <c r="E50" s="39">
        <f t="shared" si="6"/>
        <v>20705</v>
      </c>
      <c r="F50" s="39">
        <f t="shared" si="6"/>
        <v>7875</v>
      </c>
      <c r="G50" s="39">
        <f t="shared" si="6"/>
        <v>3327</v>
      </c>
      <c r="H50" s="39">
        <f t="shared" si="6"/>
        <v>4984</v>
      </c>
      <c r="I50" s="39">
        <f t="shared" si="6"/>
        <v>104</v>
      </c>
      <c r="J50" s="39">
        <f t="shared" si="6"/>
        <v>127309</v>
      </c>
      <c r="K50" s="39">
        <f t="shared" si="6"/>
        <v>12725</v>
      </c>
      <c r="L50" s="39">
        <f t="shared" si="6"/>
        <v>56081</v>
      </c>
      <c r="M50" s="39">
        <f t="shared" si="6"/>
        <v>49370</v>
      </c>
      <c r="N50" s="39">
        <f t="shared" si="6"/>
        <v>31763</v>
      </c>
      <c r="O50" s="39">
        <f t="shared" si="6"/>
        <v>18609</v>
      </c>
      <c r="P50" s="39">
        <f t="shared" si="6"/>
        <v>9622</v>
      </c>
      <c r="Q50" s="39">
        <f t="shared" si="6"/>
        <v>19685</v>
      </c>
      <c r="R50" s="39">
        <f t="shared" si="6"/>
        <v>319</v>
      </c>
      <c r="S50" s="39">
        <f t="shared" si="6"/>
        <v>198174</v>
      </c>
    </row>
    <row r="51" spans="1:20" ht="12.75" customHeight="1" thickTop="1">
      <c r="A51" s="7" t="s">
        <v>49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0" ht="12.75" customHeight="1">
      <c r="K52" s="2"/>
      <c r="L52" s="7"/>
      <c r="M52" s="7"/>
      <c r="N52" s="7"/>
      <c r="O52" s="7"/>
      <c r="P52" s="7"/>
      <c r="Q52" s="2"/>
      <c r="R52" s="2"/>
      <c r="S52" s="2"/>
    </row>
    <row r="53" spans="1:20" ht="12.75" customHeight="1">
      <c r="A53" s="7" t="s">
        <v>79</v>
      </c>
      <c r="B53" s="7"/>
      <c r="C53" s="7"/>
      <c r="D53" s="7"/>
      <c r="E53" s="7"/>
      <c r="F53" s="7"/>
      <c r="G53" s="7"/>
      <c r="H53" s="7"/>
      <c r="I53" s="7"/>
      <c r="J53" s="2"/>
      <c r="K53" s="2"/>
      <c r="L53" s="7"/>
      <c r="M53" s="7"/>
      <c r="N53" s="7"/>
      <c r="O53" s="7"/>
      <c r="P53" s="7"/>
      <c r="Q53" s="2"/>
      <c r="R53" s="2"/>
      <c r="S53" s="2"/>
    </row>
    <row r="54" spans="1:20" ht="12.75" customHeight="1">
      <c r="A54" s="42" t="s">
        <v>91</v>
      </c>
      <c r="B54" s="7"/>
      <c r="C54" s="7"/>
      <c r="D54" s="7"/>
      <c r="E54" s="7"/>
      <c r="F54" s="7"/>
      <c r="G54" s="7"/>
      <c r="H54" s="7"/>
      <c r="I54" s="7"/>
      <c r="J54" s="2"/>
      <c r="K54" s="2"/>
      <c r="L54" s="7"/>
      <c r="M54" s="7"/>
      <c r="N54" s="7"/>
      <c r="O54" s="7"/>
      <c r="P54" s="7"/>
      <c r="Q54" s="2"/>
      <c r="R54" s="2"/>
      <c r="S54" s="2"/>
    </row>
    <row r="55" spans="1:20" ht="12.75" customHeight="1" thickBot="1">
      <c r="A55" s="7"/>
      <c r="B55" s="7"/>
      <c r="C55" s="7"/>
      <c r="D55" s="7"/>
      <c r="E55" s="7"/>
      <c r="F55" s="7"/>
      <c r="G55" s="7"/>
      <c r="H55" s="7"/>
      <c r="I55" s="7"/>
      <c r="J55" s="2"/>
      <c r="K55" s="2"/>
      <c r="L55" s="7"/>
      <c r="M55" s="7"/>
      <c r="N55" s="7"/>
      <c r="O55" s="7"/>
      <c r="P55" s="7"/>
      <c r="Q55" s="2"/>
      <c r="R55" s="2"/>
      <c r="S55" s="2"/>
    </row>
    <row r="56" spans="1:20" ht="12.75" customHeight="1" thickTop="1">
      <c r="A56" s="10"/>
      <c r="B56" s="11" t="s">
        <v>0</v>
      </c>
      <c r="C56" s="11"/>
      <c r="D56" s="11"/>
      <c r="E56" s="11"/>
      <c r="F56" s="11"/>
      <c r="G56" s="11"/>
      <c r="H56" s="11"/>
      <c r="I56" s="11"/>
      <c r="J56" s="11"/>
      <c r="K56" s="12" t="s">
        <v>1</v>
      </c>
      <c r="L56" s="11"/>
      <c r="M56" s="11"/>
      <c r="N56" s="11"/>
      <c r="O56" s="11"/>
      <c r="P56" s="11"/>
      <c r="Q56" s="4"/>
      <c r="R56" s="4"/>
      <c r="S56" s="5"/>
    </row>
    <row r="57" spans="1:20" ht="12.75" customHeight="1">
      <c r="A57" s="7"/>
      <c r="B57" s="14" t="s">
        <v>2</v>
      </c>
      <c r="C57" s="14" t="s">
        <v>3</v>
      </c>
      <c r="D57" s="14" t="s">
        <v>4</v>
      </c>
      <c r="E57" s="14" t="s">
        <v>5</v>
      </c>
      <c r="F57" s="14" t="s">
        <v>6</v>
      </c>
      <c r="G57" s="14" t="s">
        <v>7</v>
      </c>
      <c r="H57" s="14" t="s">
        <v>8</v>
      </c>
      <c r="I57" s="14" t="s">
        <v>9</v>
      </c>
      <c r="J57" s="7"/>
      <c r="K57" s="15" t="s">
        <v>2</v>
      </c>
      <c r="L57" s="14" t="s">
        <v>3</v>
      </c>
      <c r="M57" s="14" t="s">
        <v>4</v>
      </c>
      <c r="N57" s="14" t="s">
        <v>5</v>
      </c>
      <c r="O57" s="14" t="s">
        <v>6</v>
      </c>
      <c r="P57" s="14" t="s">
        <v>7</v>
      </c>
      <c r="Q57" s="6" t="s">
        <v>8</v>
      </c>
      <c r="R57" s="6" t="s">
        <v>9</v>
      </c>
      <c r="S57" s="2"/>
    </row>
    <row r="58" spans="1:20" ht="12.75" customHeight="1">
      <c r="A58" s="7"/>
      <c r="B58" s="16" t="s">
        <v>10</v>
      </c>
      <c r="C58" s="16" t="s">
        <v>11</v>
      </c>
      <c r="D58" s="16" t="s">
        <v>12</v>
      </c>
      <c r="E58" s="16" t="s">
        <v>13</v>
      </c>
      <c r="F58" s="16" t="s">
        <v>14</v>
      </c>
      <c r="G58" s="16" t="s">
        <v>15</v>
      </c>
      <c r="H58" s="16" t="s">
        <v>15</v>
      </c>
      <c r="I58" s="16" t="s">
        <v>16</v>
      </c>
      <c r="J58" s="16" t="s">
        <v>1</v>
      </c>
      <c r="K58" s="17" t="s">
        <v>10</v>
      </c>
      <c r="L58" s="16" t="s">
        <v>11</v>
      </c>
      <c r="M58" s="16" t="s">
        <v>12</v>
      </c>
      <c r="N58" s="16" t="s">
        <v>13</v>
      </c>
      <c r="O58" s="16" t="s">
        <v>14</v>
      </c>
      <c r="P58" s="16" t="s">
        <v>15</v>
      </c>
      <c r="Q58" s="6" t="s">
        <v>15</v>
      </c>
      <c r="R58" s="6" t="s">
        <v>16</v>
      </c>
      <c r="S58" s="6" t="s">
        <v>1</v>
      </c>
    </row>
    <row r="59" spans="1:20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21"/>
      <c r="K59" s="19"/>
      <c r="L59" s="18"/>
      <c r="M59" s="18"/>
      <c r="N59" s="18"/>
      <c r="O59" s="18"/>
      <c r="P59" s="18"/>
      <c r="Q59" s="21"/>
      <c r="R59" s="21"/>
      <c r="S59" s="21"/>
    </row>
    <row r="60" spans="1:20" ht="56.25" customHeight="1">
      <c r="A60" s="28" t="s">
        <v>50</v>
      </c>
      <c r="B60" s="7"/>
      <c r="C60" s="7"/>
      <c r="D60" s="7"/>
      <c r="E60" s="7"/>
      <c r="F60" s="7"/>
      <c r="G60" s="7"/>
      <c r="H60" s="7"/>
      <c r="I60" s="7"/>
      <c r="J60" s="2"/>
      <c r="K60" s="3"/>
      <c r="L60" s="7"/>
      <c r="M60" s="7"/>
      <c r="N60" s="7"/>
      <c r="O60" s="7"/>
      <c r="P60" s="7"/>
      <c r="Q60" s="2"/>
      <c r="R60" s="2"/>
      <c r="S60" s="2"/>
    </row>
    <row r="61" spans="1:20" ht="12.75" customHeight="1">
      <c r="A61" s="23"/>
      <c r="B61" s="7"/>
      <c r="C61" s="7"/>
      <c r="D61" s="7"/>
      <c r="E61" s="7"/>
      <c r="F61" s="7"/>
      <c r="G61" s="7"/>
      <c r="H61" s="7"/>
      <c r="I61" s="7"/>
      <c r="J61" s="2"/>
      <c r="K61" s="3"/>
      <c r="L61" s="7"/>
      <c r="M61" s="7"/>
      <c r="N61" s="7"/>
      <c r="O61" s="7"/>
      <c r="P61" s="7"/>
      <c r="Q61" s="2"/>
      <c r="R61" s="2"/>
      <c r="S61" s="2"/>
    </row>
    <row r="62" spans="1:20" ht="12.75" customHeight="1">
      <c r="A62" s="7" t="s">
        <v>51</v>
      </c>
      <c r="B62" s="33">
        <v>0</v>
      </c>
      <c r="C62" s="33">
        <v>246</v>
      </c>
      <c r="D62" s="33">
        <v>266</v>
      </c>
      <c r="E62" s="33">
        <v>257</v>
      </c>
      <c r="F62" s="33">
        <v>127</v>
      </c>
      <c r="G62" s="33">
        <v>39</v>
      </c>
      <c r="H62" s="33">
        <v>64</v>
      </c>
      <c r="I62" s="34"/>
      <c r="J62" s="27">
        <f t="shared" ref="J62:J81" si="7">SUM(B62:I62)</f>
        <v>999</v>
      </c>
      <c r="K62" s="34">
        <v>1</v>
      </c>
      <c r="L62" s="33">
        <v>249</v>
      </c>
      <c r="M62" s="33">
        <v>272</v>
      </c>
      <c r="N62" s="33">
        <v>281</v>
      </c>
      <c r="O62" s="33">
        <v>184</v>
      </c>
      <c r="P62" s="33">
        <v>81</v>
      </c>
      <c r="Q62" s="33">
        <v>145</v>
      </c>
      <c r="R62" s="34"/>
      <c r="S62" s="2">
        <f t="shared" ref="S62:S85" si="8">SUM(K62:R62)</f>
        <v>1213</v>
      </c>
      <c r="T62" s="7"/>
    </row>
    <row r="63" spans="1:20" ht="12.75" customHeight="1">
      <c r="A63" s="7" t="s">
        <v>86</v>
      </c>
      <c r="B63" s="33"/>
      <c r="C63" s="33"/>
      <c r="D63" s="33"/>
      <c r="E63" s="33"/>
      <c r="F63" s="33"/>
      <c r="G63" s="33"/>
      <c r="H63" s="33">
        <v>0</v>
      </c>
      <c r="I63" s="33"/>
      <c r="J63" s="27">
        <f>SUM(B63:I63)</f>
        <v>0</v>
      </c>
      <c r="K63" s="33"/>
      <c r="L63" s="33"/>
      <c r="M63" s="33"/>
      <c r="N63" s="33"/>
      <c r="O63" s="33"/>
      <c r="P63" s="33"/>
      <c r="Q63" s="33">
        <v>0</v>
      </c>
      <c r="R63" s="33"/>
      <c r="S63" s="2">
        <f t="shared" si="8"/>
        <v>0</v>
      </c>
      <c r="T63" s="7"/>
    </row>
    <row r="64" spans="1:20" ht="12.75" customHeight="1">
      <c r="A64" s="7" t="s">
        <v>87</v>
      </c>
      <c r="B64" s="33"/>
      <c r="C64" s="33"/>
      <c r="D64" s="33"/>
      <c r="E64" s="33"/>
      <c r="F64" s="33"/>
      <c r="G64" s="33"/>
      <c r="H64" s="33">
        <v>0</v>
      </c>
      <c r="I64" s="33"/>
      <c r="J64" s="27">
        <f>SUM(B64:I64)</f>
        <v>0</v>
      </c>
      <c r="K64" s="33"/>
      <c r="L64" s="33"/>
      <c r="M64" s="33"/>
      <c r="N64" s="33"/>
      <c r="O64" s="33"/>
      <c r="P64" s="33"/>
      <c r="Q64" s="33">
        <v>0</v>
      </c>
      <c r="R64" s="33"/>
      <c r="S64" s="2">
        <f t="shared" si="8"/>
        <v>0</v>
      </c>
      <c r="T64" s="7"/>
    </row>
    <row r="65" spans="1:20" ht="12.75" customHeight="1">
      <c r="A65" s="30" t="s">
        <v>52</v>
      </c>
      <c r="B65" s="31">
        <v>6</v>
      </c>
      <c r="C65" s="31">
        <v>517</v>
      </c>
      <c r="D65" s="31">
        <v>528</v>
      </c>
      <c r="E65" s="31">
        <v>221</v>
      </c>
      <c r="F65" s="31">
        <v>28</v>
      </c>
      <c r="G65" s="31">
        <v>4</v>
      </c>
      <c r="H65" s="31">
        <v>5</v>
      </c>
      <c r="I65" s="31">
        <v>0</v>
      </c>
      <c r="J65" s="27">
        <f t="shared" si="7"/>
        <v>1309</v>
      </c>
      <c r="K65" s="33">
        <v>11</v>
      </c>
      <c r="L65" s="31">
        <v>519</v>
      </c>
      <c r="M65" s="31">
        <v>532</v>
      </c>
      <c r="N65" s="31">
        <v>224</v>
      </c>
      <c r="O65" s="31">
        <v>31</v>
      </c>
      <c r="P65" s="31">
        <v>6</v>
      </c>
      <c r="Q65" s="31">
        <v>10</v>
      </c>
      <c r="R65" s="31">
        <v>1</v>
      </c>
      <c r="S65" s="2">
        <f t="shared" si="8"/>
        <v>1334</v>
      </c>
      <c r="T65" s="30"/>
    </row>
    <row r="66" spans="1:20" ht="12.75" customHeight="1">
      <c r="A66" s="7" t="s">
        <v>53</v>
      </c>
      <c r="B66" s="33"/>
      <c r="C66" s="33"/>
      <c r="D66" s="33"/>
      <c r="E66" s="33"/>
      <c r="F66" s="33"/>
      <c r="G66" s="33"/>
      <c r="H66" s="33">
        <v>0</v>
      </c>
      <c r="I66" s="33"/>
      <c r="J66" s="27">
        <f t="shared" si="7"/>
        <v>0</v>
      </c>
      <c r="K66" s="33"/>
      <c r="L66" s="33"/>
      <c r="M66" s="33"/>
      <c r="N66" s="33"/>
      <c r="O66" s="33"/>
      <c r="P66" s="33"/>
      <c r="Q66" s="33">
        <v>0</v>
      </c>
      <c r="R66" s="33"/>
      <c r="S66" s="2">
        <f t="shared" si="8"/>
        <v>0</v>
      </c>
      <c r="T66" s="7"/>
    </row>
    <row r="67" spans="1:20" ht="12.75" customHeight="1">
      <c r="A67" s="7" t="s">
        <v>54</v>
      </c>
      <c r="B67" s="33">
        <v>7</v>
      </c>
      <c r="C67" s="33">
        <v>344</v>
      </c>
      <c r="D67" s="33">
        <v>262</v>
      </c>
      <c r="E67" s="33">
        <v>91</v>
      </c>
      <c r="F67" s="33">
        <v>20</v>
      </c>
      <c r="G67" s="33">
        <v>9</v>
      </c>
      <c r="H67" s="33">
        <v>8</v>
      </c>
      <c r="I67" s="33"/>
      <c r="J67" s="27">
        <f t="shared" si="7"/>
        <v>741</v>
      </c>
      <c r="K67" s="33">
        <v>32</v>
      </c>
      <c r="L67" s="33">
        <v>349</v>
      </c>
      <c r="M67" s="33">
        <v>265</v>
      </c>
      <c r="N67" s="33">
        <v>100</v>
      </c>
      <c r="O67" s="33">
        <v>25</v>
      </c>
      <c r="P67" s="33">
        <v>16</v>
      </c>
      <c r="Q67" s="33">
        <v>23</v>
      </c>
      <c r="R67" s="34"/>
      <c r="S67" s="2">
        <f t="shared" si="8"/>
        <v>810</v>
      </c>
      <c r="T67" s="7"/>
    </row>
    <row r="68" spans="1:20" ht="12.75" customHeight="1">
      <c r="A68" s="7" t="s">
        <v>55</v>
      </c>
      <c r="B68" s="33"/>
      <c r="C68" s="33"/>
      <c r="D68" s="33"/>
      <c r="E68" s="33"/>
      <c r="F68" s="33"/>
      <c r="G68" s="33"/>
      <c r="H68" s="33">
        <v>0</v>
      </c>
      <c r="I68" s="33"/>
      <c r="J68" s="27">
        <f t="shared" si="7"/>
        <v>0</v>
      </c>
      <c r="K68" s="33"/>
      <c r="L68" s="33"/>
      <c r="M68" s="33"/>
      <c r="N68" s="33"/>
      <c r="O68" s="33"/>
      <c r="P68" s="33"/>
      <c r="Q68" s="33">
        <v>0</v>
      </c>
      <c r="R68" s="33"/>
      <c r="S68" s="2">
        <f t="shared" si="8"/>
        <v>0</v>
      </c>
      <c r="T68" s="7"/>
    </row>
    <row r="69" spans="1:20" ht="12.75" customHeight="1">
      <c r="A69" s="7" t="s">
        <v>56</v>
      </c>
      <c r="B69" s="33"/>
      <c r="C69" s="33"/>
      <c r="D69" s="33"/>
      <c r="E69" s="33"/>
      <c r="F69" s="33"/>
      <c r="G69" s="33"/>
      <c r="H69" s="33">
        <v>0</v>
      </c>
      <c r="I69" s="33"/>
      <c r="J69" s="27">
        <f t="shared" si="7"/>
        <v>0</v>
      </c>
      <c r="K69" s="33"/>
      <c r="L69" s="33"/>
      <c r="M69" s="33"/>
      <c r="N69" s="33"/>
      <c r="O69" s="33"/>
      <c r="P69" s="33"/>
      <c r="Q69" s="33">
        <v>0</v>
      </c>
      <c r="R69" s="33"/>
      <c r="S69" s="2">
        <f t="shared" si="8"/>
        <v>0</v>
      </c>
      <c r="T69" s="7"/>
    </row>
    <row r="70" spans="1:20" ht="12.75" customHeight="1">
      <c r="A70" s="7" t="s">
        <v>57</v>
      </c>
      <c r="B70" s="33">
        <v>6</v>
      </c>
      <c r="C70" s="33">
        <v>302</v>
      </c>
      <c r="D70" s="33">
        <v>324</v>
      </c>
      <c r="E70" s="33">
        <v>267</v>
      </c>
      <c r="F70" s="33">
        <v>205</v>
      </c>
      <c r="G70" s="33">
        <v>120</v>
      </c>
      <c r="H70" s="33">
        <v>292</v>
      </c>
      <c r="I70" s="33">
        <v>0</v>
      </c>
      <c r="J70" s="27">
        <f t="shared" si="7"/>
        <v>1516</v>
      </c>
      <c r="K70" s="33">
        <v>9</v>
      </c>
      <c r="L70" s="33">
        <v>307</v>
      </c>
      <c r="M70" s="33">
        <v>335</v>
      </c>
      <c r="N70" s="33">
        <v>310</v>
      </c>
      <c r="O70" s="33">
        <v>331</v>
      </c>
      <c r="P70" s="33">
        <v>224</v>
      </c>
      <c r="Q70" s="33">
        <v>564</v>
      </c>
      <c r="R70" s="33">
        <v>4</v>
      </c>
      <c r="S70" s="2">
        <f t="shared" si="8"/>
        <v>2084</v>
      </c>
      <c r="T70" s="7"/>
    </row>
    <row r="71" spans="1:20" ht="12.75" customHeight="1">
      <c r="A71" s="7" t="s">
        <v>58</v>
      </c>
      <c r="B71" s="33">
        <v>1</v>
      </c>
      <c r="C71" s="33">
        <v>250</v>
      </c>
      <c r="D71" s="33">
        <v>260</v>
      </c>
      <c r="E71" s="33">
        <v>169</v>
      </c>
      <c r="F71" s="33">
        <v>56</v>
      </c>
      <c r="G71" s="33">
        <v>28</v>
      </c>
      <c r="H71" s="33">
        <v>66</v>
      </c>
      <c r="I71" s="33">
        <v>2</v>
      </c>
      <c r="J71" s="27">
        <f t="shared" si="7"/>
        <v>832</v>
      </c>
      <c r="K71" s="33">
        <v>100</v>
      </c>
      <c r="L71" s="33">
        <v>320</v>
      </c>
      <c r="M71" s="33">
        <v>261</v>
      </c>
      <c r="N71" s="33">
        <v>182</v>
      </c>
      <c r="O71" s="33">
        <v>71</v>
      </c>
      <c r="P71" s="33">
        <v>35</v>
      </c>
      <c r="Q71" s="33">
        <v>86</v>
      </c>
      <c r="R71" s="33">
        <v>2</v>
      </c>
      <c r="S71" s="2">
        <f t="shared" si="8"/>
        <v>1057</v>
      </c>
      <c r="T71" s="7"/>
    </row>
    <row r="72" spans="1:20" ht="12.75" customHeight="1">
      <c r="A72" s="7" t="s">
        <v>59</v>
      </c>
      <c r="B72" s="33">
        <v>5</v>
      </c>
      <c r="C72" s="33">
        <v>1260</v>
      </c>
      <c r="D72" s="33">
        <v>1491</v>
      </c>
      <c r="E72" s="33">
        <v>1339</v>
      </c>
      <c r="F72" s="33">
        <v>628</v>
      </c>
      <c r="G72" s="33">
        <v>412</v>
      </c>
      <c r="H72" s="33">
        <v>794</v>
      </c>
      <c r="I72" s="34">
        <v>47</v>
      </c>
      <c r="J72" s="27">
        <f t="shared" si="7"/>
        <v>5976</v>
      </c>
      <c r="K72" s="33">
        <v>11</v>
      </c>
      <c r="L72" s="33">
        <v>1285</v>
      </c>
      <c r="M72" s="33">
        <v>1513</v>
      </c>
      <c r="N72" s="33">
        <v>1398</v>
      </c>
      <c r="O72" s="33">
        <v>708</v>
      </c>
      <c r="P72" s="33">
        <v>457</v>
      </c>
      <c r="Q72" s="33">
        <v>872</v>
      </c>
      <c r="R72" s="33">
        <v>88</v>
      </c>
      <c r="S72" s="2">
        <f t="shared" si="8"/>
        <v>6332</v>
      </c>
      <c r="T72" s="7"/>
    </row>
    <row r="73" spans="1:20" ht="12.75" customHeight="1">
      <c r="A73" s="7" t="s">
        <v>60</v>
      </c>
      <c r="B73" s="31"/>
      <c r="C73" s="31"/>
      <c r="D73" s="31"/>
      <c r="E73" s="31"/>
      <c r="F73" s="31"/>
      <c r="G73" s="31"/>
      <c r="H73" s="31">
        <v>0</v>
      </c>
      <c r="I73" s="31"/>
      <c r="J73" s="27">
        <f t="shared" si="7"/>
        <v>0</v>
      </c>
      <c r="K73" s="33"/>
      <c r="L73" s="33"/>
      <c r="M73" s="33"/>
      <c r="N73" s="33"/>
      <c r="O73" s="33"/>
      <c r="P73" s="33"/>
      <c r="Q73" s="33">
        <v>0</v>
      </c>
      <c r="R73" s="34"/>
      <c r="S73" s="2">
        <f t="shared" si="8"/>
        <v>0</v>
      </c>
      <c r="T73" s="7"/>
    </row>
    <row r="74" spans="1:20" ht="12.75" customHeight="1">
      <c r="A74" s="30" t="s">
        <v>61</v>
      </c>
      <c r="B74" s="34">
        <v>25</v>
      </c>
      <c r="C74" s="34">
        <v>279</v>
      </c>
      <c r="D74" s="34">
        <v>372</v>
      </c>
      <c r="E74" s="34">
        <v>288</v>
      </c>
      <c r="F74" s="34">
        <v>119</v>
      </c>
      <c r="G74" s="34">
        <v>44</v>
      </c>
      <c r="H74" s="34">
        <v>90</v>
      </c>
      <c r="I74" s="34">
        <v>12</v>
      </c>
      <c r="J74" s="35">
        <f t="shared" si="7"/>
        <v>1229</v>
      </c>
      <c r="K74" s="34">
        <v>1457</v>
      </c>
      <c r="L74" s="34">
        <v>624</v>
      </c>
      <c r="M74" s="34">
        <v>394</v>
      </c>
      <c r="N74" s="34">
        <v>341</v>
      </c>
      <c r="O74" s="34">
        <v>183</v>
      </c>
      <c r="P74" s="34">
        <v>76</v>
      </c>
      <c r="Q74" s="34">
        <v>169</v>
      </c>
      <c r="R74" s="34">
        <v>32</v>
      </c>
      <c r="S74" s="36">
        <f t="shared" si="8"/>
        <v>3276</v>
      </c>
      <c r="T74" s="30"/>
    </row>
    <row r="75" spans="1:20" ht="12.75" customHeight="1">
      <c r="A75" s="30" t="s">
        <v>62</v>
      </c>
      <c r="B75" s="34">
        <v>27</v>
      </c>
      <c r="C75" s="34">
        <v>502</v>
      </c>
      <c r="D75" s="34">
        <v>490</v>
      </c>
      <c r="E75" s="34">
        <v>249</v>
      </c>
      <c r="F75" s="34">
        <v>48</v>
      </c>
      <c r="G75" s="34">
        <v>20</v>
      </c>
      <c r="H75" s="34">
        <v>32</v>
      </c>
      <c r="I75" s="34">
        <v>19</v>
      </c>
      <c r="J75" s="35">
        <f t="shared" si="7"/>
        <v>1387</v>
      </c>
      <c r="K75" s="34">
        <v>245</v>
      </c>
      <c r="L75" s="34">
        <v>573</v>
      </c>
      <c r="M75" s="34">
        <v>492</v>
      </c>
      <c r="N75" s="34">
        <v>261</v>
      </c>
      <c r="O75" s="34">
        <v>54</v>
      </c>
      <c r="P75" s="34">
        <v>26</v>
      </c>
      <c r="Q75" s="34">
        <v>41</v>
      </c>
      <c r="R75" s="34">
        <v>35</v>
      </c>
      <c r="S75" s="36">
        <f t="shared" si="8"/>
        <v>1727</v>
      </c>
      <c r="T75" s="30"/>
    </row>
    <row r="76" spans="1:20" ht="12.75" customHeight="1">
      <c r="A76" s="30" t="s">
        <v>63</v>
      </c>
      <c r="B76" s="34"/>
      <c r="C76" s="34"/>
      <c r="D76" s="34"/>
      <c r="E76" s="34"/>
      <c r="F76" s="34"/>
      <c r="G76" s="34"/>
      <c r="H76" s="34">
        <v>0</v>
      </c>
      <c r="I76" s="34"/>
      <c r="J76" s="35">
        <f t="shared" si="7"/>
        <v>0</v>
      </c>
      <c r="K76" s="34"/>
      <c r="L76" s="34"/>
      <c r="M76" s="34"/>
      <c r="N76" s="34"/>
      <c r="O76" s="34"/>
      <c r="P76" s="34"/>
      <c r="Q76" s="34">
        <v>0</v>
      </c>
      <c r="R76" s="34"/>
      <c r="S76" s="36">
        <f t="shared" si="8"/>
        <v>0</v>
      </c>
      <c r="T76" s="30"/>
    </row>
    <row r="77" spans="1:20" ht="12.75" customHeight="1">
      <c r="A77" s="30" t="s">
        <v>64</v>
      </c>
      <c r="B77" s="34">
        <v>9</v>
      </c>
      <c r="C77" s="34">
        <v>588</v>
      </c>
      <c r="D77" s="34">
        <v>592</v>
      </c>
      <c r="E77" s="34">
        <v>161</v>
      </c>
      <c r="F77" s="34">
        <v>49</v>
      </c>
      <c r="G77" s="34">
        <v>18</v>
      </c>
      <c r="H77" s="34">
        <v>18</v>
      </c>
      <c r="I77" s="34"/>
      <c r="J77" s="35">
        <f t="shared" si="7"/>
        <v>1435</v>
      </c>
      <c r="K77" s="34">
        <v>496</v>
      </c>
      <c r="L77" s="34">
        <v>704</v>
      </c>
      <c r="M77" s="34">
        <v>633</v>
      </c>
      <c r="N77" s="34">
        <v>218</v>
      </c>
      <c r="O77" s="34">
        <v>78</v>
      </c>
      <c r="P77" s="34">
        <v>40</v>
      </c>
      <c r="Q77" s="34">
        <v>73</v>
      </c>
      <c r="R77" s="34"/>
      <c r="S77" s="36">
        <f t="shared" si="8"/>
        <v>2242</v>
      </c>
      <c r="T77" s="30"/>
    </row>
    <row r="78" spans="1:20" ht="12.75" customHeight="1">
      <c r="A78" s="30" t="s">
        <v>65</v>
      </c>
      <c r="B78" s="34">
        <v>60</v>
      </c>
      <c r="C78" s="34">
        <v>2840</v>
      </c>
      <c r="D78" s="34">
        <v>2608</v>
      </c>
      <c r="E78" s="34">
        <v>680</v>
      </c>
      <c r="F78" s="34">
        <v>148</v>
      </c>
      <c r="G78" s="34">
        <v>62</v>
      </c>
      <c r="H78" s="34">
        <v>102</v>
      </c>
      <c r="I78" s="34"/>
      <c r="J78" s="35">
        <f t="shared" si="7"/>
        <v>6500</v>
      </c>
      <c r="K78" s="34">
        <v>3487</v>
      </c>
      <c r="L78" s="34">
        <v>3410</v>
      </c>
      <c r="M78" s="34">
        <v>2636</v>
      </c>
      <c r="N78" s="34">
        <v>792</v>
      </c>
      <c r="O78" s="34">
        <v>274</v>
      </c>
      <c r="P78" s="34">
        <v>179</v>
      </c>
      <c r="Q78" s="34">
        <v>409</v>
      </c>
      <c r="R78" s="34"/>
      <c r="S78" s="36">
        <f t="shared" si="8"/>
        <v>11187</v>
      </c>
      <c r="T78" s="30"/>
    </row>
    <row r="79" spans="1:20" ht="12.75" customHeight="1">
      <c r="A79" s="7" t="s">
        <v>66</v>
      </c>
      <c r="B79" s="33">
        <v>13</v>
      </c>
      <c r="C79" s="33">
        <v>644</v>
      </c>
      <c r="D79" s="33">
        <v>666</v>
      </c>
      <c r="E79" s="33">
        <v>335</v>
      </c>
      <c r="F79" s="33">
        <v>99</v>
      </c>
      <c r="G79" s="33">
        <v>48</v>
      </c>
      <c r="H79" s="33">
        <v>76</v>
      </c>
      <c r="I79" s="33">
        <v>0</v>
      </c>
      <c r="J79" s="27">
        <f t="shared" si="7"/>
        <v>1881</v>
      </c>
      <c r="K79" s="34">
        <v>169</v>
      </c>
      <c r="L79" s="34">
        <v>754</v>
      </c>
      <c r="M79" s="34">
        <v>746</v>
      </c>
      <c r="N79" s="34">
        <v>470</v>
      </c>
      <c r="O79" s="34">
        <v>243</v>
      </c>
      <c r="P79" s="34">
        <v>144</v>
      </c>
      <c r="Q79" s="34">
        <v>272</v>
      </c>
      <c r="R79" s="34">
        <v>5</v>
      </c>
      <c r="S79" s="36">
        <f t="shared" si="8"/>
        <v>2803</v>
      </c>
      <c r="T79" s="7"/>
    </row>
    <row r="80" spans="1:20" ht="12.75" customHeight="1">
      <c r="A80" s="30" t="s">
        <v>67</v>
      </c>
      <c r="B80" s="34"/>
      <c r="C80" s="34"/>
      <c r="D80" s="34"/>
      <c r="E80" s="34"/>
      <c r="F80" s="34"/>
      <c r="G80" s="34"/>
      <c r="H80" s="34">
        <v>0</v>
      </c>
      <c r="I80" s="34"/>
      <c r="J80" s="35">
        <f t="shared" si="7"/>
        <v>0</v>
      </c>
      <c r="K80" s="34"/>
      <c r="L80" s="34"/>
      <c r="M80" s="34"/>
      <c r="N80" s="34"/>
      <c r="O80" s="34"/>
      <c r="P80" s="34"/>
      <c r="Q80" s="34">
        <v>0</v>
      </c>
      <c r="R80" s="34"/>
      <c r="S80" s="36">
        <f t="shared" si="8"/>
        <v>0</v>
      </c>
      <c r="T80" s="30"/>
    </row>
    <row r="81" spans="1:151" ht="12.75" customHeight="1">
      <c r="A81" s="30" t="s">
        <v>68</v>
      </c>
      <c r="B81" s="34">
        <v>57</v>
      </c>
      <c r="C81" s="34">
        <v>2512</v>
      </c>
      <c r="D81" s="34">
        <v>2929</v>
      </c>
      <c r="E81" s="34">
        <v>490</v>
      </c>
      <c r="F81" s="34">
        <v>28</v>
      </c>
      <c r="G81" s="34">
        <v>13</v>
      </c>
      <c r="H81" s="34">
        <v>8</v>
      </c>
      <c r="I81" s="34"/>
      <c r="J81" s="35">
        <f t="shared" si="7"/>
        <v>6037</v>
      </c>
      <c r="K81" s="34">
        <v>72</v>
      </c>
      <c r="L81" s="34">
        <v>2575</v>
      </c>
      <c r="M81" s="34">
        <v>2968</v>
      </c>
      <c r="N81" s="34">
        <v>597</v>
      </c>
      <c r="O81" s="34">
        <v>204</v>
      </c>
      <c r="P81" s="34">
        <v>148</v>
      </c>
      <c r="Q81" s="34">
        <v>421</v>
      </c>
      <c r="R81" s="34"/>
      <c r="S81" s="36">
        <f t="shared" si="8"/>
        <v>6985</v>
      </c>
      <c r="T81" s="30"/>
    </row>
    <row r="82" spans="1:151" ht="12.75" customHeight="1">
      <c r="A82" s="7" t="s">
        <v>82</v>
      </c>
      <c r="B82" s="34">
        <v>5</v>
      </c>
      <c r="C82" s="33">
        <v>678</v>
      </c>
      <c r="D82" s="33">
        <v>929</v>
      </c>
      <c r="E82" s="33">
        <v>557</v>
      </c>
      <c r="F82" s="33">
        <v>219</v>
      </c>
      <c r="G82" s="33">
        <v>92</v>
      </c>
      <c r="H82" s="33">
        <v>142</v>
      </c>
      <c r="I82" s="33">
        <v>80</v>
      </c>
      <c r="J82" s="27">
        <f>SUM(B82:I82)</f>
        <v>2702</v>
      </c>
      <c r="K82" s="33">
        <v>5</v>
      </c>
      <c r="L82" s="33">
        <v>702</v>
      </c>
      <c r="M82" s="33">
        <v>995</v>
      </c>
      <c r="N82" s="33">
        <v>743</v>
      </c>
      <c r="O82" s="33">
        <v>489</v>
      </c>
      <c r="P82" s="33">
        <v>273</v>
      </c>
      <c r="Q82" s="33">
        <v>669</v>
      </c>
      <c r="R82" s="33">
        <v>80</v>
      </c>
      <c r="S82" s="2">
        <f t="shared" si="8"/>
        <v>3956</v>
      </c>
      <c r="T82" s="7"/>
      <c r="EU82" s="8">
        <v>51.2</v>
      </c>
    </row>
    <row r="83" spans="1:151" ht="12.75" customHeight="1">
      <c r="A83" s="7" t="s">
        <v>83</v>
      </c>
      <c r="B83" s="33">
        <v>2</v>
      </c>
      <c r="C83" s="33">
        <v>340</v>
      </c>
      <c r="D83" s="33">
        <v>450</v>
      </c>
      <c r="E83" s="33">
        <v>176</v>
      </c>
      <c r="F83" s="33">
        <v>12</v>
      </c>
      <c r="G83" s="33">
        <v>2</v>
      </c>
      <c r="H83" s="33">
        <v>5</v>
      </c>
      <c r="I83" s="33"/>
      <c r="J83" s="27">
        <f>SUM(B83:I83)</f>
        <v>987</v>
      </c>
      <c r="K83" s="33">
        <v>2</v>
      </c>
      <c r="L83" s="33">
        <v>344</v>
      </c>
      <c r="M83" s="33">
        <v>456</v>
      </c>
      <c r="N83" s="33">
        <v>179</v>
      </c>
      <c r="O83" s="33">
        <v>12</v>
      </c>
      <c r="P83" s="33">
        <v>2</v>
      </c>
      <c r="Q83" s="33">
        <v>5</v>
      </c>
      <c r="R83" s="33"/>
      <c r="S83" s="2">
        <f t="shared" si="8"/>
        <v>1000</v>
      </c>
      <c r="T83" s="7"/>
    </row>
    <row r="84" spans="1:151" ht="12.75" customHeight="1">
      <c r="A84" s="30" t="s">
        <v>84</v>
      </c>
      <c r="B84" s="2"/>
      <c r="C84" s="22"/>
      <c r="D84" s="22"/>
      <c r="E84" s="22"/>
      <c r="F84" s="22"/>
      <c r="G84" s="22"/>
      <c r="H84" s="22">
        <v>0</v>
      </c>
      <c r="I84" s="22"/>
      <c r="J84" s="27">
        <f>SUM(B84:I84)</f>
        <v>0</v>
      </c>
      <c r="K84" s="33"/>
      <c r="L84" s="32"/>
      <c r="M84" s="32"/>
      <c r="N84" s="32"/>
      <c r="O84" s="32"/>
      <c r="P84" s="32"/>
      <c r="Q84" s="32">
        <v>0</v>
      </c>
      <c r="R84" s="32"/>
      <c r="S84" s="2">
        <f t="shared" si="8"/>
        <v>0</v>
      </c>
      <c r="T84" s="30"/>
    </row>
    <row r="85" spans="1:151" ht="12.75" customHeight="1">
      <c r="A85" s="7" t="s">
        <v>69</v>
      </c>
      <c r="B85" s="33">
        <v>7</v>
      </c>
      <c r="C85" s="33">
        <v>340</v>
      </c>
      <c r="D85" s="33">
        <v>317</v>
      </c>
      <c r="E85" s="33">
        <v>112</v>
      </c>
      <c r="F85" s="33">
        <v>17</v>
      </c>
      <c r="G85" s="33">
        <v>7</v>
      </c>
      <c r="H85" s="33">
        <v>26</v>
      </c>
      <c r="I85" s="33">
        <v>6</v>
      </c>
      <c r="J85" s="27">
        <f>SUM(B85:I85)</f>
        <v>832</v>
      </c>
      <c r="K85" s="33">
        <v>9</v>
      </c>
      <c r="L85" s="33">
        <v>342</v>
      </c>
      <c r="M85" s="33">
        <v>323</v>
      </c>
      <c r="N85" s="33">
        <v>130</v>
      </c>
      <c r="O85" s="33">
        <v>57</v>
      </c>
      <c r="P85" s="33">
        <v>34</v>
      </c>
      <c r="Q85" s="33">
        <v>107</v>
      </c>
      <c r="R85" s="33">
        <v>6</v>
      </c>
      <c r="S85" s="2">
        <f t="shared" si="8"/>
        <v>1008</v>
      </c>
      <c r="T85" s="7"/>
    </row>
    <row r="86" spans="1:151" ht="12.75" customHeight="1">
      <c r="A86" s="30" t="s">
        <v>28</v>
      </c>
      <c r="B86" s="36">
        <f>SUM(B62:B85)</f>
        <v>230</v>
      </c>
      <c r="C86" s="36">
        <f t="shared" ref="C86:S86" si="9">SUM(C62:C85)</f>
        <v>11642</v>
      </c>
      <c r="D86" s="36">
        <f t="shared" si="9"/>
        <v>12484</v>
      </c>
      <c r="E86" s="36">
        <f t="shared" si="9"/>
        <v>5392</v>
      </c>
      <c r="F86" s="36">
        <f t="shared" si="9"/>
        <v>1803</v>
      </c>
      <c r="G86" s="36">
        <f t="shared" si="9"/>
        <v>918</v>
      </c>
      <c r="H86" s="36">
        <f t="shared" si="9"/>
        <v>1728</v>
      </c>
      <c r="I86" s="36">
        <f t="shared" si="9"/>
        <v>166</v>
      </c>
      <c r="J86" s="36">
        <f t="shared" si="9"/>
        <v>34363</v>
      </c>
      <c r="K86" s="36">
        <f t="shared" si="9"/>
        <v>6106</v>
      </c>
      <c r="L86" s="36">
        <f t="shared" si="9"/>
        <v>13057</v>
      </c>
      <c r="M86" s="36">
        <f t="shared" si="9"/>
        <v>12821</v>
      </c>
      <c r="N86" s="36">
        <f t="shared" si="9"/>
        <v>6226</v>
      </c>
      <c r="O86" s="36">
        <f t="shared" si="9"/>
        <v>2944</v>
      </c>
      <c r="P86" s="36">
        <f t="shared" si="9"/>
        <v>1741</v>
      </c>
      <c r="Q86" s="36">
        <f t="shared" si="9"/>
        <v>3866</v>
      </c>
      <c r="R86" s="36">
        <f t="shared" si="9"/>
        <v>253</v>
      </c>
      <c r="S86" s="36">
        <f t="shared" si="9"/>
        <v>47014</v>
      </c>
    </row>
    <row r="87" spans="1:151" ht="12.75" customHeight="1">
      <c r="A87" s="7"/>
      <c r="B87" s="2"/>
      <c r="C87" s="2"/>
      <c r="D87" s="2"/>
      <c r="E87" s="2"/>
      <c r="F87" s="2"/>
      <c r="G87" s="2"/>
      <c r="H87" s="2"/>
      <c r="I87" s="2"/>
      <c r="J87" s="27"/>
      <c r="K87" s="25"/>
      <c r="L87" s="7"/>
      <c r="M87" s="2"/>
      <c r="N87" s="2"/>
      <c r="O87" s="2"/>
      <c r="P87" s="2"/>
      <c r="Q87" s="2"/>
      <c r="R87" s="2"/>
      <c r="S87" s="2"/>
    </row>
    <row r="88" spans="1:151" ht="52.5" customHeight="1">
      <c r="A88" s="28" t="s">
        <v>70</v>
      </c>
      <c r="B88" s="2"/>
      <c r="C88" s="2"/>
      <c r="D88" s="2"/>
      <c r="E88" s="2"/>
      <c r="F88" s="2"/>
      <c r="G88" s="2"/>
      <c r="H88" s="2"/>
      <c r="I88" s="2"/>
      <c r="J88" s="27"/>
      <c r="K88" s="25"/>
      <c r="L88" s="7"/>
      <c r="M88" s="2"/>
      <c r="N88" s="2"/>
      <c r="O88" s="2"/>
      <c r="P88" s="2"/>
      <c r="Q88" s="2"/>
      <c r="R88" s="2"/>
      <c r="S88" s="2"/>
    </row>
    <row r="89" spans="1:151" ht="12.75" customHeight="1">
      <c r="A89" s="23"/>
      <c r="B89" s="2"/>
      <c r="C89" s="2"/>
      <c r="D89" s="2"/>
      <c r="E89" s="2"/>
      <c r="F89" s="2"/>
      <c r="G89" s="2"/>
      <c r="H89" s="2"/>
      <c r="I89" s="2"/>
      <c r="J89" s="27"/>
      <c r="K89" s="25"/>
      <c r="L89" s="7"/>
      <c r="M89" s="2"/>
      <c r="N89" s="2"/>
      <c r="O89" s="2"/>
      <c r="P89" s="2"/>
      <c r="Q89" s="2"/>
      <c r="R89" s="2"/>
      <c r="S89" s="2"/>
    </row>
    <row r="90" spans="1:151" ht="12.75" customHeight="1">
      <c r="A90" s="7" t="s">
        <v>71</v>
      </c>
      <c r="B90" s="33">
        <v>5</v>
      </c>
      <c r="C90" s="33">
        <v>251</v>
      </c>
      <c r="D90" s="33">
        <v>66</v>
      </c>
      <c r="E90" s="33">
        <v>5</v>
      </c>
      <c r="F90" s="33">
        <v>1</v>
      </c>
      <c r="G90" s="33"/>
      <c r="H90" s="33">
        <v>0</v>
      </c>
      <c r="I90" s="34"/>
      <c r="J90" s="27">
        <f>SUM(B90:I90)</f>
        <v>328</v>
      </c>
      <c r="K90" s="33">
        <v>7</v>
      </c>
      <c r="L90" s="33">
        <v>251</v>
      </c>
      <c r="M90" s="33">
        <v>67</v>
      </c>
      <c r="N90" s="33">
        <v>5</v>
      </c>
      <c r="O90" s="33">
        <v>1</v>
      </c>
      <c r="P90" s="34"/>
      <c r="Q90" s="33">
        <v>0</v>
      </c>
      <c r="R90" s="34"/>
      <c r="S90" s="2">
        <f>SUM(K90:R90)</f>
        <v>331</v>
      </c>
    </row>
    <row r="91" spans="1:151" ht="12.75" customHeight="1">
      <c r="A91" s="30" t="s">
        <v>72</v>
      </c>
      <c r="B91" s="2"/>
      <c r="C91" s="2"/>
      <c r="D91" s="2"/>
      <c r="E91" s="2"/>
      <c r="F91" s="2"/>
      <c r="G91" s="2"/>
      <c r="H91" s="2"/>
      <c r="I91" s="2"/>
      <c r="J91" s="27">
        <f>SUM(B91:I91)</f>
        <v>0</v>
      </c>
      <c r="K91" s="31"/>
      <c r="L91" s="31"/>
      <c r="M91" s="31"/>
      <c r="N91" s="31"/>
      <c r="O91" s="31"/>
      <c r="P91" s="31"/>
      <c r="Q91" s="31"/>
      <c r="R91" s="31"/>
      <c r="S91" s="2">
        <f>SUM(K91:R91)</f>
        <v>0</v>
      </c>
    </row>
    <row r="92" spans="1:151" ht="12.75" customHeight="1">
      <c r="A92" s="30" t="s">
        <v>28</v>
      </c>
      <c r="B92" s="2">
        <f t="shared" ref="B92:R92" si="10">SUM(B90:B91)</f>
        <v>5</v>
      </c>
      <c r="C92" s="2">
        <f t="shared" si="10"/>
        <v>251</v>
      </c>
      <c r="D92" s="2">
        <f t="shared" si="10"/>
        <v>66</v>
      </c>
      <c r="E92" s="2">
        <f t="shared" si="10"/>
        <v>5</v>
      </c>
      <c r="F92" s="2">
        <f t="shared" si="10"/>
        <v>1</v>
      </c>
      <c r="G92" s="2">
        <f t="shared" si="10"/>
        <v>0</v>
      </c>
      <c r="H92" s="2">
        <f t="shared" si="10"/>
        <v>0</v>
      </c>
      <c r="I92" s="2">
        <f t="shared" si="10"/>
        <v>0</v>
      </c>
      <c r="J92" s="27">
        <f t="shared" si="10"/>
        <v>328</v>
      </c>
      <c r="K92" s="25">
        <f t="shared" si="10"/>
        <v>7</v>
      </c>
      <c r="L92" s="2">
        <f t="shared" si="10"/>
        <v>251</v>
      </c>
      <c r="M92" s="2">
        <f t="shared" si="10"/>
        <v>67</v>
      </c>
      <c r="N92" s="2">
        <f t="shared" si="10"/>
        <v>5</v>
      </c>
      <c r="O92" s="2">
        <f t="shared" si="10"/>
        <v>1</v>
      </c>
      <c r="P92" s="2">
        <f t="shared" si="10"/>
        <v>0</v>
      </c>
      <c r="Q92" s="2">
        <f t="shared" si="10"/>
        <v>0</v>
      </c>
      <c r="R92" s="2">
        <f t="shared" si="10"/>
        <v>0</v>
      </c>
      <c r="S92" s="2">
        <f>SUM(K92:R92)</f>
        <v>331</v>
      </c>
    </row>
    <row r="93" spans="1:151" ht="12.75" customHeight="1">
      <c r="A93" s="7"/>
      <c r="B93" s="2"/>
      <c r="C93" s="2"/>
      <c r="D93" s="2"/>
      <c r="E93" s="2"/>
      <c r="F93" s="2"/>
      <c r="G93" s="2"/>
      <c r="H93" s="2"/>
      <c r="I93" s="2"/>
      <c r="J93" s="27"/>
      <c r="K93" s="25"/>
      <c r="L93" s="7"/>
      <c r="M93" s="2"/>
      <c r="N93" s="2"/>
      <c r="O93" s="2"/>
      <c r="P93" s="2"/>
      <c r="Q93" s="2"/>
      <c r="R93" s="2"/>
      <c r="S93" s="2"/>
    </row>
    <row r="94" spans="1:151" ht="20.100000000000001" customHeight="1">
      <c r="A94" s="40" t="s">
        <v>73</v>
      </c>
      <c r="B94" s="36">
        <f>SUM(B92,B86)</f>
        <v>235</v>
      </c>
      <c r="C94" s="36">
        <f t="shared" ref="C94:S94" si="11">SUM(C92,C86)</f>
        <v>11893</v>
      </c>
      <c r="D94" s="36">
        <f t="shared" si="11"/>
        <v>12550</v>
      </c>
      <c r="E94" s="36">
        <f t="shared" si="11"/>
        <v>5397</v>
      </c>
      <c r="F94" s="36">
        <f t="shared" si="11"/>
        <v>1804</v>
      </c>
      <c r="G94" s="36">
        <f t="shared" si="11"/>
        <v>918</v>
      </c>
      <c r="H94" s="36">
        <f t="shared" si="11"/>
        <v>1728</v>
      </c>
      <c r="I94" s="36">
        <f t="shared" si="11"/>
        <v>166</v>
      </c>
      <c r="J94" s="35">
        <f t="shared" si="11"/>
        <v>34691</v>
      </c>
      <c r="K94" s="36">
        <f t="shared" si="11"/>
        <v>6113</v>
      </c>
      <c r="L94" s="36">
        <f t="shared" si="11"/>
        <v>13308</v>
      </c>
      <c r="M94" s="36">
        <f t="shared" si="11"/>
        <v>12888</v>
      </c>
      <c r="N94" s="36">
        <f t="shared" si="11"/>
        <v>6231</v>
      </c>
      <c r="O94" s="36">
        <f t="shared" si="11"/>
        <v>2945</v>
      </c>
      <c r="P94" s="36">
        <f t="shared" si="11"/>
        <v>1741</v>
      </c>
      <c r="Q94" s="36">
        <f t="shared" si="11"/>
        <v>3866</v>
      </c>
      <c r="R94" s="36">
        <f t="shared" si="11"/>
        <v>253</v>
      </c>
      <c r="S94" s="36">
        <f t="shared" si="11"/>
        <v>47345</v>
      </c>
    </row>
    <row r="95" spans="1:151" ht="12.75" customHeight="1">
      <c r="A95" s="30"/>
      <c r="B95" s="36"/>
      <c r="C95" s="2"/>
      <c r="D95" s="2"/>
      <c r="E95" s="2"/>
      <c r="F95" s="2"/>
      <c r="G95" s="2"/>
      <c r="H95" s="2"/>
      <c r="I95" s="2"/>
      <c r="J95" s="27"/>
      <c r="K95" s="25"/>
      <c r="L95" s="7"/>
      <c r="M95" s="2"/>
      <c r="N95" s="2"/>
      <c r="O95" s="2"/>
      <c r="P95" s="2"/>
      <c r="Q95" s="2"/>
      <c r="R95" s="2"/>
      <c r="S95" s="2"/>
    </row>
    <row r="96" spans="1:151" ht="12.75" customHeight="1" thickBot="1">
      <c r="A96" s="38" t="s">
        <v>74</v>
      </c>
      <c r="B96" s="39">
        <f>SUM(B94,B50)</f>
        <v>1257</v>
      </c>
      <c r="C96" s="39">
        <f t="shared" ref="C96:S96" si="12">SUM(C94,C50)</f>
        <v>60057</v>
      </c>
      <c r="D96" s="39">
        <f t="shared" si="12"/>
        <v>53678</v>
      </c>
      <c r="E96" s="39">
        <f t="shared" si="12"/>
        <v>26102</v>
      </c>
      <c r="F96" s="39">
        <f t="shared" si="12"/>
        <v>9679</v>
      </c>
      <c r="G96" s="39">
        <f t="shared" si="12"/>
        <v>4245</v>
      </c>
      <c r="H96" s="39">
        <f t="shared" si="12"/>
        <v>6712</v>
      </c>
      <c r="I96" s="39">
        <f t="shared" si="12"/>
        <v>270</v>
      </c>
      <c r="J96" s="41">
        <f t="shared" si="12"/>
        <v>162000</v>
      </c>
      <c r="K96" s="39">
        <f t="shared" si="12"/>
        <v>18838</v>
      </c>
      <c r="L96" s="39">
        <f t="shared" si="12"/>
        <v>69389</v>
      </c>
      <c r="M96" s="39">
        <f t="shared" si="12"/>
        <v>62258</v>
      </c>
      <c r="N96" s="39">
        <f t="shared" si="12"/>
        <v>37994</v>
      </c>
      <c r="O96" s="39">
        <f t="shared" si="12"/>
        <v>21554</v>
      </c>
      <c r="P96" s="39">
        <f t="shared" si="12"/>
        <v>11363</v>
      </c>
      <c r="Q96" s="39">
        <f t="shared" si="12"/>
        <v>23551</v>
      </c>
      <c r="R96" s="39">
        <f t="shared" si="12"/>
        <v>572</v>
      </c>
      <c r="S96" s="39">
        <f t="shared" si="12"/>
        <v>245519</v>
      </c>
    </row>
    <row r="97" spans="1:19" ht="12.75" customHeight="1" thickTop="1">
      <c r="A97" s="7" t="s">
        <v>75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2"/>
      <c r="N97" s="7"/>
      <c r="O97" s="7"/>
      <c r="P97" s="7"/>
      <c r="Q97" s="2"/>
      <c r="R97" s="2"/>
      <c r="S97" s="2"/>
    </row>
    <row r="98" spans="1:19" ht="12.75" customHeight="1">
      <c r="A98" s="7" t="s">
        <v>76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2"/>
      <c r="N98" s="7"/>
      <c r="O98" s="7"/>
      <c r="P98" s="7"/>
      <c r="Q98" s="2"/>
      <c r="R98" s="2"/>
      <c r="S98" s="2"/>
    </row>
    <row r="99" spans="1:19" ht="12.75" customHeight="1">
      <c r="A99" s="7" t="s">
        <v>49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2"/>
      <c r="N99" s="7"/>
      <c r="O99" s="7"/>
      <c r="P99" s="7"/>
      <c r="Q99" s="2"/>
      <c r="R99" s="2"/>
      <c r="S99" s="2"/>
    </row>
    <row r="100" spans="1:19" ht="12.75" customHeight="1">
      <c r="A100" s="42" t="s">
        <v>90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2"/>
      <c r="N100" s="7"/>
      <c r="O100" s="7"/>
      <c r="P100" s="7"/>
      <c r="Q100" s="2"/>
      <c r="R100" s="2"/>
      <c r="S100" s="2"/>
    </row>
    <row r="101" spans="1:19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"/>
      <c r="N101" s="7"/>
      <c r="O101" s="7"/>
      <c r="P101" s="7"/>
      <c r="Q101" s="2"/>
      <c r="R101" s="2"/>
      <c r="S101" s="2"/>
    </row>
    <row r="102" spans="1:19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"/>
      <c r="N102" s="7"/>
      <c r="O102" s="7"/>
      <c r="P102" s="7"/>
      <c r="Q102" s="2"/>
      <c r="R102" s="2"/>
      <c r="S102" s="2"/>
    </row>
    <row r="103" spans="1:19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2"/>
      <c r="N103" s="7"/>
      <c r="O103" s="7"/>
      <c r="P103" s="7"/>
      <c r="Q103" s="2"/>
      <c r="R103" s="2"/>
      <c r="S103" s="2"/>
    </row>
    <row r="104" spans="1:19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"/>
      <c r="N104" s="7"/>
      <c r="O104" s="7"/>
      <c r="P104" s="7"/>
      <c r="Q104" s="2"/>
      <c r="R104" s="2"/>
      <c r="S104" s="2"/>
    </row>
    <row r="105" spans="1:19" ht="12.75" customHeight="1">
      <c r="A105" s="7"/>
      <c r="K105" s="7"/>
      <c r="L105" s="7"/>
      <c r="M105" s="2"/>
      <c r="N105" s="7"/>
      <c r="O105" s="7"/>
      <c r="P105" s="7"/>
      <c r="Q105" s="2"/>
      <c r="R105" s="2"/>
      <c r="S105" s="2"/>
    </row>
    <row r="106" spans="1:19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2"/>
      <c r="N106" s="7"/>
      <c r="O106" s="7"/>
      <c r="P106" s="7"/>
      <c r="Q106" s="2"/>
      <c r="R106" s="2"/>
      <c r="S106" s="2"/>
    </row>
    <row r="107" spans="1:19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2"/>
      <c r="N107" s="7"/>
      <c r="O107" s="7"/>
      <c r="P107" s="7"/>
      <c r="Q107" s="2"/>
      <c r="R107" s="2"/>
      <c r="S107" s="2"/>
    </row>
    <row r="108" spans="1:19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2"/>
      <c r="N108" s="7"/>
      <c r="O108" s="7"/>
      <c r="P108" s="7"/>
      <c r="Q108" s="2"/>
      <c r="R108" s="2"/>
      <c r="S108" s="2"/>
    </row>
    <row r="109" spans="1:1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2"/>
      <c r="N109" s="7"/>
      <c r="O109" s="7"/>
      <c r="P109" s="7"/>
      <c r="Q109" s="7"/>
      <c r="R109" s="7"/>
      <c r="S109" s="2"/>
    </row>
    <row r="110" spans="1:19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2"/>
      <c r="N110" s="7"/>
      <c r="O110" s="7"/>
      <c r="P110" s="7"/>
      <c r="Q110" s="7"/>
      <c r="R110" s="7"/>
      <c r="S110" s="2"/>
    </row>
    <row r="111" spans="1:19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2"/>
      <c r="N111" s="7"/>
      <c r="O111" s="7"/>
      <c r="P111" s="7"/>
      <c r="Q111" s="7"/>
      <c r="R111" s="7"/>
      <c r="S111" s="2"/>
    </row>
    <row r="112" spans="1:19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2"/>
      <c r="N112" s="7"/>
      <c r="O112" s="7"/>
      <c r="P112" s="7"/>
      <c r="Q112" s="7"/>
      <c r="R112" s="7"/>
      <c r="S112" s="7"/>
    </row>
    <row r="113" spans="1:19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2"/>
      <c r="N113" s="7"/>
      <c r="O113" s="7"/>
      <c r="P113" s="7"/>
      <c r="Q113" s="7"/>
      <c r="R113" s="7"/>
      <c r="S113" s="7"/>
    </row>
    <row r="114" spans="1:19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2"/>
      <c r="N114" s="7"/>
      <c r="O114" s="7"/>
      <c r="P114" s="7"/>
      <c r="Q114" s="7"/>
      <c r="R114" s="7"/>
      <c r="S114" s="7"/>
    </row>
    <row r="115" spans="1:19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2"/>
      <c r="N115" s="7"/>
      <c r="O115" s="7"/>
      <c r="P115" s="7"/>
      <c r="Q115" s="7"/>
      <c r="R115" s="7"/>
      <c r="S115" s="7"/>
    </row>
    <row r="116" spans="1:19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2"/>
      <c r="N116" s="7"/>
      <c r="O116" s="7"/>
      <c r="P116" s="7"/>
      <c r="Q116" s="7"/>
      <c r="R116" s="7"/>
      <c r="S116" s="7"/>
    </row>
    <row r="117" spans="1:19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2"/>
      <c r="N117" s="7"/>
      <c r="O117" s="7"/>
      <c r="P117" s="7"/>
      <c r="Q117" s="7"/>
      <c r="R117" s="7"/>
      <c r="S117" s="7"/>
    </row>
    <row r="118" spans="1:19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2"/>
      <c r="N118" s="7"/>
      <c r="O118" s="7"/>
      <c r="P118" s="7"/>
      <c r="Q118" s="7"/>
      <c r="R118" s="7"/>
      <c r="S118" s="7"/>
    </row>
    <row r="119" spans="1: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2"/>
      <c r="N119" s="7"/>
      <c r="O119" s="7"/>
      <c r="P119" s="7"/>
      <c r="Q119" s="7"/>
      <c r="R119" s="7"/>
      <c r="S119" s="7"/>
    </row>
    <row r="120" spans="1:19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2"/>
      <c r="N120" s="7"/>
      <c r="O120" s="7"/>
      <c r="P120" s="7"/>
      <c r="Q120" s="7"/>
      <c r="R120" s="7"/>
      <c r="S120" s="7"/>
    </row>
    <row r="121" spans="1:19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2"/>
      <c r="N121" s="7"/>
      <c r="O121" s="7"/>
      <c r="P121" s="7"/>
      <c r="Q121" s="7"/>
      <c r="R121" s="7"/>
      <c r="S121" s="7"/>
    </row>
  </sheetData>
  <pageMargins left="0.67" right="0.43" top="0.94" bottom="0.21" header="0.17" footer="0.21"/>
  <pageSetup scale="75" orientation="portrait" r:id="rId1"/>
  <headerFooter alignWithMargins="0"/>
  <rowBreaks count="1" manualBreakCount="1">
    <brk id="5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P114"/>
  <sheetViews>
    <sheetView tabSelected="1" showOutlineSymbols="0" view="pageBreakPreview" topLeftCell="A61" zoomScale="115" zoomScaleNormal="100" zoomScaleSheetLayoutView="115" workbookViewId="0">
      <selection activeCell="A84" sqref="A84"/>
    </sheetView>
  </sheetViews>
  <sheetFormatPr defaultColWidth="15.796875" defaultRowHeight="11.25"/>
  <cols>
    <col min="1" max="1" width="36.796875" style="8" customWidth="1"/>
    <col min="2" max="4" width="9" style="8" customWidth="1"/>
    <col min="5" max="5" width="10.19921875" style="8" bestFit="1" customWidth="1"/>
    <col min="6" max="17" width="9" style="8" customWidth="1"/>
    <col min="18" max="18" width="11.19921875" style="8" customWidth="1"/>
    <col min="19" max="19" width="9" style="8" customWidth="1"/>
    <col min="20" max="250" width="15.796875" style="8" customWidth="1"/>
    <col min="251" max="16384" width="15.796875" style="24"/>
  </cols>
  <sheetData>
    <row r="1" spans="1:19" ht="12.75" customHeight="1">
      <c r="A1" s="7" t="s">
        <v>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2.75" customHeight="1">
      <c r="A2" s="7" t="s">
        <v>150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</row>
    <row r="4" spans="1:19" ht="12.75" customHeight="1" thickTop="1">
      <c r="A4" s="10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2" t="s">
        <v>1</v>
      </c>
      <c r="L4" s="11"/>
      <c r="M4" s="11"/>
      <c r="N4" s="11"/>
      <c r="O4" s="11"/>
      <c r="P4" s="11"/>
      <c r="Q4" s="11"/>
      <c r="R4" s="11"/>
      <c r="S4" s="13"/>
    </row>
    <row r="5" spans="1:19" ht="12.75" customHeight="1">
      <c r="A5" s="7"/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7"/>
      <c r="K5" s="15" t="s">
        <v>2</v>
      </c>
      <c r="L5" s="14" t="s">
        <v>3</v>
      </c>
      <c r="M5" s="14" t="s">
        <v>4</v>
      </c>
      <c r="N5" s="14" t="s">
        <v>5</v>
      </c>
      <c r="O5" s="14" t="s">
        <v>6</v>
      </c>
      <c r="P5" s="14" t="s">
        <v>7</v>
      </c>
      <c r="Q5" s="14" t="s">
        <v>8</v>
      </c>
      <c r="R5" s="14" t="s">
        <v>9</v>
      </c>
      <c r="S5" s="7"/>
    </row>
    <row r="6" spans="1:19" ht="12.75" customHeight="1">
      <c r="A6" s="7"/>
      <c r="B6" s="16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15</v>
      </c>
      <c r="H6" s="16" t="s">
        <v>15</v>
      </c>
      <c r="I6" s="16" t="s">
        <v>16</v>
      </c>
      <c r="J6" s="16" t="s">
        <v>1</v>
      </c>
      <c r="K6" s="17" t="s">
        <v>10</v>
      </c>
      <c r="L6" s="16" t="s">
        <v>11</v>
      </c>
      <c r="M6" s="16" t="s">
        <v>12</v>
      </c>
      <c r="N6" s="16" t="s">
        <v>13</v>
      </c>
      <c r="O6" s="16" t="s">
        <v>14</v>
      </c>
      <c r="P6" s="16" t="s">
        <v>15</v>
      </c>
      <c r="Q6" s="16" t="s">
        <v>15</v>
      </c>
      <c r="R6" s="16" t="s">
        <v>16</v>
      </c>
      <c r="S6" s="16" t="s">
        <v>1</v>
      </c>
    </row>
    <row r="7" spans="1:19" ht="12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8"/>
      <c r="O7" s="18"/>
      <c r="P7" s="18"/>
      <c r="Q7" s="18"/>
      <c r="R7" s="18"/>
      <c r="S7" s="20"/>
    </row>
    <row r="8" spans="1:19" ht="33.75" customHeight="1">
      <c r="A8" s="28" t="s">
        <v>17</v>
      </c>
      <c r="B8" s="7"/>
      <c r="C8" s="7"/>
      <c r="D8" s="7"/>
      <c r="E8" s="7"/>
      <c r="F8" s="7"/>
      <c r="G8" s="7"/>
      <c r="H8" s="7"/>
      <c r="I8" s="7"/>
      <c r="J8" s="7"/>
      <c r="K8" s="1"/>
      <c r="L8" s="7"/>
      <c r="M8" s="7"/>
      <c r="N8" s="7"/>
      <c r="O8" s="7"/>
      <c r="P8" s="7"/>
      <c r="Q8" s="7"/>
      <c r="R8" s="7"/>
      <c r="S8" s="9"/>
    </row>
    <row r="9" spans="1:19" ht="12.75" customHeight="1">
      <c r="A9" s="23"/>
      <c r="B9" s="7"/>
      <c r="C9" s="7"/>
      <c r="D9" s="7"/>
      <c r="E9" s="7"/>
      <c r="F9" s="7"/>
      <c r="G9" s="7"/>
      <c r="H9" s="7"/>
      <c r="I9" s="7"/>
      <c r="J9" s="7"/>
      <c r="K9" s="1"/>
      <c r="L9" s="7"/>
      <c r="M9" s="7"/>
      <c r="N9" s="7"/>
      <c r="O9" s="7"/>
      <c r="P9" s="7"/>
      <c r="Q9" s="7"/>
      <c r="R9" s="7"/>
      <c r="S9" s="9"/>
    </row>
    <row r="10" spans="1:19" ht="12.75" customHeight="1">
      <c r="A10" s="7" t="str">
        <f>Pivot!A7</f>
        <v>HSSU</v>
      </c>
      <c r="B10" s="49">
        <f>Pivot!B7</f>
        <v>4</v>
      </c>
      <c r="C10" s="49">
        <f>Pivot!D7</f>
        <v>229</v>
      </c>
      <c r="D10" s="49">
        <f>Pivot!F7</f>
        <v>273</v>
      </c>
      <c r="E10" s="49">
        <f>Pivot!H7</f>
        <v>203</v>
      </c>
      <c r="F10" s="49">
        <f>Pivot!J7</f>
        <v>137</v>
      </c>
      <c r="G10" s="49">
        <f>Pivot!L7</f>
        <v>53</v>
      </c>
      <c r="H10" s="49">
        <f>Pivot!N7</f>
        <v>85</v>
      </c>
      <c r="I10" s="50">
        <f>Pivot!P7</f>
        <v>179</v>
      </c>
      <c r="J10" s="27">
        <f t="shared" ref="J10:J22" si="0">SUM(B10:I10)</f>
        <v>1163</v>
      </c>
      <c r="K10" s="49">
        <f>Pivot!C7</f>
        <v>5</v>
      </c>
      <c r="L10" s="49">
        <f>Pivot!E7</f>
        <v>247</v>
      </c>
      <c r="M10" s="49">
        <f>Pivot!G7</f>
        <v>313</v>
      </c>
      <c r="N10" s="49">
        <f>Pivot!I7</f>
        <v>291</v>
      </c>
      <c r="O10" s="49">
        <f>Pivot!K7</f>
        <v>199</v>
      </c>
      <c r="P10" s="49">
        <f>Pivot!M7</f>
        <v>108</v>
      </c>
      <c r="Q10" s="49">
        <f>Pivot!O7</f>
        <v>224</v>
      </c>
      <c r="R10" s="50">
        <f>Pivot!Q7</f>
        <v>203</v>
      </c>
      <c r="S10" s="2">
        <f t="shared" ref="S10:S15" si="1">SUM(K10:R10)</f>
        <v>1590</v>
      </c>
    </row>
    <row r="11" spans="1:19" ht="12.75" customHeight="1">
      <c r="A11" s="7" t="str">
        <f>Pivot!A8</f>
        <v>LINCOLN</v>
      </c>
      <c r="B11" s="49">
        <f>Pivot!B8</f>
        <v>22</v>
      </c>
      <c r="C11" s="49">
        <f>Pivot!D8</f>
        <v>739</v>
      </c>
      <c r="D11" s="49">
        <f>Pivot!F8</f>
        <v>704</v>
      </c>
      <c r="E11" s="49">
        <f>Pivot!H8</f>
        <v>405</v>
      </c>
      <c r="F11" s="49">
        <f>Pivot!J8</f>
        <v>140</v>
      </c>
      <c r="G11" s="49">
        <f>Pivot!L8</f>
        <v>87</v>
      </c>
      <c r="H11" s="49">
        <f>Pivot!N8</f>
        <v>116</v>
      </c>
      <c r="I11" s="50">
        <f>Pivot!P8</f>
        <v>0</v>
      </c>
      <c r="J11" s="27">
        <f t="shared" si="0"/>
        <v>2213</v>
      </c>
      <c r="K11" s="49">
        <f>Pivot!C8</f>
        <v>389</v>
      </c>
      <c r="L11" s="49">
        <f>Pivot!E8</f>
        <v>817</v>
      </c>
      <c r="M11" s="49">
        <f>Pivot!G8</f>
        <v>753</v>
      </c>
      <c r="N11" s="49">
        <f>Pivot!I8</f>
        <v>524</v>
      </c>
      <c r="O11" s="49">
        <f>Pivot!K8</f>
        <v>265</v>
      </c>
      <c r="P11" s="49">
        <f>Pivot!M8</f>
        <v>170</v>
      </c>
      <c r="Q11" s="49">
        <f>Pivot!O8</f>
        <v>274</v>
      </c>
      <c r="R11" s="50">
        <f>Pivot!Q8</f>
        <v>0</v>
      </c>
      <c r="S11" s="2">
        <f t="shared" si="1"/>
        <v>3192</v>
      </c>
    </row>
    <row r="12" spans="1:19" ht="12.75" customHeight="1">
      <c r="A12" s="7" t="str">
        <f>Pivot!A9</f>
        <v>MO S&amp;T</v>
      </c>
      <c r="B12" s="49">
        <f>Pivot!B9</f>
        <v>16</v>
      </c>
      <c r="C12" s="49">
        <f>Pivot!D9</f>
        <v>1897</v>
      </c>
      <c r="D12" s="49">
        <f>Pivot!F9</f>
        <v>1927</v>
      </c>
      <c r="E12" s="49">
        <f>Pivot!H9</f>
        <v>1011</v>
      </c>
      <c r="F12" s="49">
        <f>Pivot!J9</f>
        <v>205</v>
      </c>
      <c r="G12" s="49">
        <f>Pivot!L9</f>
        <v>47</v>
      </c>
      <c r="H12" s="49">
        <f>Pivot!N9</f>
        <v>40</v>
      </c>
      <c r="I12" s="50">
        <f>Pivot!P9</f>
        <v>0</v>
      </c>
      <c r="J12" s="27">
        <f t="shared" si="0"/>
        <v>5143</v>
      </c>
      <c r="K12" s="49">
        <f>Pivot!C9</f>
        <v>20</v>
      </c>
      <c r="L12" s="49">
        <f>Pivot!E9</f>
        <v>1938</v>
      </c>
      <c r="M12" s="49">
        <f>Pivot!G9</f>
        <v>2074</v>
      </c>
      <c r="N12" s="49">
        <f>Pivot!I9</f>
        <v>1210</v>
      </c>
      <c r="O12" s="49">
        <f>Pivot!K9</f>
        <v>278</v>
      </c>
      <c r="P12" s="49">
        <f>Pivot!M9</f>
        <v>74</v>
      </c>
      <c r="Q12" s="49">
        <f>Pivot!O9</f>
        <v>77</v>
      </c>
      <c r="R12" s="50">
        <f>Pivot!Q9</f>
        <v>0</v>
      </c>
      <c r="S12" s="2">
        <f t="shared" si="1"/>
        <v>5671</v>
      </c>
    </row>
    <row r="13" spans="1:19" ht="12.75" customHeight="1">
      <c r="A13" s="7" t="str">
        <f>Pivot!A10</f>
        <v>MO STATE</v>
      </c>
      <c r="B13" s="49">
        <f>Pivot!B10</f>
        <v>55</v>
      </c>
      <c r="C13" s="49">
        <f>Pivot!D10</f>
        <v>4317</v>
      </c>
      <c r="D13" s="49">
        <f>Pivot!F10</f>
        <v>5011</v>
      </c>
      <c r="E13" s="49">
        <f>Pivot!H10</f>
        <v>2740</v>
      </c>
      <c r="F13" s="49">
        <f>Pivot!J10</f>
        <v>709</v>
      </c>
      <c r="G13" s="49">
        <f>Pivot!L10</f>
        <v>304</v>
      </c>
      <c r="H13" s="49">
        <f>Pivot!N10</f>
        <v>372</v>
      </c>
      <c r="I13" s="50">
        <f>Pivot!P10</f>
        <v>0</v>
      </c>
      <c r="J13" s="27">
        <f t="shared" si="0"/>
        <v>13508</v>
      </c>
      <c r="K13" s="49">
        <f>Pivot!C10</f>
        <v>1612</v>
      </c>
      <c r="L13" s="49">
        <f>Pivot!E10</f>
        <v>4628</v>
      </c>
      <c r="M13" s="49">
        <f>Pivot!G10</f>
        <v>5251</v>
      </c>
      <c r="N13" s="49">
        <f>Pivot!I10</f>
        <v>3367</v>
      </c>
      <c r="O13" s="49">
        <f>Pivot!K10</f>
        <v>1130</v>
      </c>
      <c r="P13" s="49">
        <f>Pivot!M10</f>
        <v>516</v>
      </c>
      <c r="Q13" s="49">
        <f>Pivot!O10</f>
        <v>683</v>
      </c>
      <c r="R13" s="50">
        <f>Pivot!Q10</f>
        <v>0</v>
      </c>
      <c r="S13" s="2">
        <f t="shared" si="1"/>
        <v>17187</v>
      </c>
    </row>
    <row r="14" spans="1:19" ht="12.75" customHeight="1">
      <c r="A14" s="7" t="str">
        <f>Pivot!A11</f>
        <v>MSSU</v>
      </c>
      <c r="B14" s="49">
        <f>Pivot!B11</f>
        <v>13</v>
      </c>
      <c r="C14" s="49">
        <f>Pivot!D11</f>
        <v>1030</v>
      </c>
      <c r="D14" s="49">
        <f>Pivot!F11</f>
        <v>1076</v>
      </c>
      <c r="E14" s="49">
        <f>Pivot!H11</f>
        <v>832</v>
      </c>
      <c r="F14" s="49">
        <f>Pivot!J11</f>
        <v>481</v>
      </c>
      <c r="G14" s="49">
        <f>Pivot!L11</f>
        <v>227</v>
      </c>
      <c r="H14" s="49">
        <f>Pivot!N11</f>
        <v>376</v>
      </c>
      <c r="I14" s="50">
        <f>Pivot!P11</f>
        <v>4</v>
      </c>
      <c r="J14" s="27">
        <f t="shared" si="0"/>
        <v>4039</v>
      </c>
      <c r="K14" s="49">
        <f>Pivot!C11</f>
        <v>204</v>
      </c>
      <c r="L14" s="49">
        <f>Pivot!E11</f>
        <v>1132</v>
      </c>
      <c r="M14" s="49">
        <f>Pivot!G11</f>
        <v>1203</v>
      </c>
      <c r="N14" s="49">
        <f>Pivot!I11</f>
        <v>1059</v>
      </c>
      <c r="O14" s="49">
        <f>Pivot!K11</f>
        <v>718</v>
      </c>
      <c r="P14" s="49">
        <f>Pivot!M11</f>
        <v>402</v>
      </c>
      <c r="Q14" s="49">
        <f>Pivot!O11</f>
        <v>806</v>
      </c>
      <c r="R14" s="50">
        <f>Pivot!Q11</f>
        <v>12</v>
      </c>
      <c r="S14" s="36">
        <f t="shared" si="1"/>
        <v>5536</v>
      </c>
    </row>
    <row r="15" spans="1:19" ht="12.75" customHeight="1">
      <c r="A15" s="7" t="str">
        <f>Pivot!A12</f>
        <v>MWSU</v>
      </c>
      <c r="B15" s="49">
        <f>Pivot!B12</f>
        <v>34</v>
      </c>
      <c r="C15" s="49">
        <f>Pivot!D12</f>
        <v>1337</v>
      </c>
      <c r="D15" s="49">
        <f>Pivot!F12</f>
        <v>1253</v>
      </c>
      <c r="E15" s="49">
        <f>Pivot!H12</f>
        <v>811</v>
      </c>
      <c r="F15" s="49">
        <f>Pivot!J12</f>
        <v>408</v>
      </c>
      <c r="G15" s="49">
        <f>Pivot!L12</f>
        <v>204</v>
      </c>
      <c r="H15" s="49">
        <f>Pivot!N12</f>
        <v>273</v>
      </c>
      <c r="I15" s="50">
        <f>Pivot!P12</f>
        <v>0</v>
      </c>
      <c r="J15" s="35">
        <f>SUM(B15:I15)</f>
        <v>4320</v>
      </c>
      <c r="K15" s="49">
        <f>Pivot!C12</f>
        <v>520</v>
      </c>
      <c r="L15" s="49">
        <f>Pivot!E12</f>
        <v>1602</v>
      </c>
      <c r="M15" s="49">
        <f>Pivot!G12</f>
        <v>1396</v>
      </c>
      <c r="N15" s="49">
        <f>Pivot!I12</f>
        <v>1068</v>
      </c>
      <c r="O15" s="49">
        <f>Pivot!K12</f>
        <v>637</v>
      </c>
      <c r="P15" s="49">
        <f>Pivot!M12</f>
        <v>322</v>
      </c>
      <c r="Q15" s="49">
        <f>Pivot!O12</f>
        <v>554</v>
      </c>
      <c r="R15" s="50">
        <f>Pivot!Q12</f>
        <v>0</v>
      </c>
      <c r="S15" s="36">
        <f t="shared" si="1"/>
        <v>6099</v>
      </c>
    </row>
    <row r="16" spans="1:19" ht="12.75" customHeight="1">
      <c r="A16" s="7" t="str">
        <f>Pivot!A13</f>
        <v>NWMSU</v>
      </c>
      <c r="B16" s="49">
        <f>Pivot!B13</f>
        <v>157</v>
      </c>
      <c r="C16" s="49">
        <f>Pivot!D13</f>
        <v>2316</v>
      </c>
      <c r="D16" s="49">
        <f>Pivot!F13</f>
        <v>2031</v>
      </c>
      <c r="E16" s="49">
        <f>Pivot!H13</f>
        <v>904</v>
      </c>
      <c r="F16" s="49">
        <f>Pivot!J13</f>
        <v>71</v>
      </c>
      <c r="G16" s="49">
        <f>Pivot!L13</f>
        <v>34</v>
      </c>
      <c r="H16" s="49">
        <f>Pivot!N13</f>
        <v>42</v>
      </c>
      <c r="I16" s="50">
        <f>Pivot!P13</f>
        <v>0</v>
      </c>
      <c r="J16" s="27">
        <f t="shared" si="0"/>
        <v>5555</v>
      </c>
      <c r="K16" s="49">
        <f>Pivot!C13</f>
        <v>460</v>
      </c>
      <c r="L16" s="49">
        <f>Pivot!E13</f>
        <v>2382</v>
      </c>
      <c r="M16" s="49">
        <f>Pivot!G13</f>
        <v>2094</v>
      </c>
      <c r="N16" s="49">
        <f>Pivot!I13</f>
        <v>1051</v>
      </c>
      <c r="O16" s="49">
        <f>Pivot!K13</f>
        <v>118</v>
      </c>
      <c r="P16" s="49">
        <f>Pivot!M13</f>
        <v>55</v>
      </c>
      <c r="Q16" s="49">
        <f>Pivot!O13</f>
        <v>121</v>
      </c>
      <c r="R16" s="50">
        <f>Pivot!Q13</f>
        <v>0</v>
      </c>
      <c r="S16" s="36">
        <f t="shared" ref="S16:S22" si="2">SUM(K16:R16)</f>
        <v>6281</v>
      </c>
    </row>
    <row r="17" spans="1:19" ht="12.75" customHeight="1">
      <c r="A17" s="7" t="str">
        <f>Pivot!A14</f>
        <v>SEMO</v>
      </c>
      <c r="B17" s="49">
        <f>Pivot!B14</f>
        <v>55</v>
      </c>
      <c r="C17" s="49">
        <f>Pivot!D14</f>
        <v>2788</v>
      </c>
      <c r="D17" s="49">
        <f>Pivot!F14</f>
        <v>2814</v>
      </c>
      <c r="E17" s="49">
        <f>Pivot!H14</f>
        <v>1485</v>
      </c>
      <c r="F17" s="49">
        <f>Pivot!J14</f>
        <v>395</v>
      </c>
      <c r="G17" s="49">
        <f>Pivot!L14</f>
        <v>204</v>
      </c>
      <c r="H17" s="49">
        <f>Pivot!N14</f>
        <v>259</v>
      </c>
      <c r="I17" s="50">
        <f>Pivot!P14</f>
        <v>8</v>
      </c>
      <c r="J17" s="27">
        <f t="shared" si="0"/>
        <v>8008</v>
      </c>
      <c r="K17" s="49">
        <f>Pivot!C14</f>
        <v>538</v>
      </c>
      <c r="L17" s="49">
        <f>Pivot!E14</f>
        <v>3000</v>
      </c>
      <c r="M17" s="49">
        <f>Pivot!G14</f>
        <v>2994</v>
      </c>
      <c r="N17" s="49">
        <f>Pivot!I14</f>
        <v>1859</v>
      </c>
      <c r="O17" s="49">
        <f>Pivot!K14</f>
        <v>659</v>
      </c>
      <c r="P17" s="49">
        <f>Pivot!M14</f>
        <v>385</v>
      </c>
      <c r="Q17" s="49">
        <f>Pivot!O14</f>
        <v>616</v>
      </c>
      <c r="R17" s="50">
        <f>Pivot!Q14</f>
        <v>203</v>
      </c>
      <c r="S17" s="2">
        <f t="shared" si="2"/>
        <v>10254</v>
      </c>
    </row>
    <row r="18" spans="1:19" ht="12.75" customHeight="1">
      <c r="A18" s="7" t="str">
        <f>Pivot!A15</f>
        <v>TRUMAN</v>
      </c>
      <c r="B18" s="49">
        <f>Pivot!B15</f>
        <v>31</v>
      </c>
      <c r="C18" s="49">
        <f>Pivot!D15</f>
        <v>2426</v>
      </c>
      <c r="D18" s="49">
        <f>Pivot!F15</f>
        <v>2383</v>
      </c>
      <c r="E18" s="49">
        <f>Pivot!H15</f>
        <v>594</v>
      </c>
      <c r="F18" s="49">
        <f>Pivot!J15</f>
        <v>36</v>
      </c>
      <c r="G18" s="49">
        <f>Pivot!L15</f>
        <v>6</v>
      </c>
      <c r="H18" s="49">
        <f>Pivot!N15</f>
        <v>4</v>
      </c>
      <c r="I18" s="50">
        <f>Pivot!P15</f>
        <v>1</v>
      </c>
      <c r="J18" s="27">
        <f t="shared" si="0"/>
        <v>5481</v>
      </c>
      <c r="K18" s="49">
        <f>Pivot!C15</f>
        <v>175</v>
      </c>
      <c r="L18" s="49">
        <f>Pivot!E15</f>
        <v>2462</v>
      </c>
      <c r="M18" s="49">
        <f>Pivot!G15</f>
        <v>2406</v>
      </c>
      <c r="N18" s="49">
        <f>Pivot!I15</f>
        <v>665</v>
      </c>
      <c r="O18" s="49">
        <f>Pivot!K15</f>
        <v>48</v>
      </c>
      <c r="P18" s="49">
        <f>Pivot!M15</f>
        <v>11</v>
      </c>
      <c r="Q18" s="49">
        <f>Pivot!O15</f>
        <v>12</v>
      </c>
      <c r="R18" s="50">
        <f>Pivot!Q15</f>
        <v>1</v>
      </c>
      <c r="S18" s="2">
        <f t="shared" si="2"/>
        <v>5780</v>
      </c>
    </row>
    <row r="19" spans="1:19" ht="12.75" customHeight="1">
      <c r="A19" s="7" t="str">
        <f>Pivot!A16</f>
        <v>UCMO</v>
      </c>
      <c r="B19" s="49">
        <f>Pivot!B16</f>
        <v>32</v>
      </c>
      <c r="C19" s="49">
        <f>Pivot!D16</f>
        <v>2605</v>
      </c>
      <c r="D19" s="49">
        <f>Pivot!F16</f>
        <v>2803</v>
      </c>
      <c r="E19" s="49">
        <f>Pivot!H16</f>
        <v>1617</v>
      </c>
      <c r="F19" s="49">
        <f>Pivot!J16</f>
        <v>443</v>
      </c>
      <c r="G19" s="49">
        <f>Pivot!L16</f>
        <v>199</v>
      </c>
      <c r="H19" s="49">
        <f>Pivot!N16</f>
        <v>274</v>
      </c>
      <c r="I19" s="50">
        <f>Pivot!P16</f>
        <v>36</v>
      </c>
      <c r="J19" s="27">
        <f t="shared" si="0"/>
        <v>8009</v>
      </c>
      <c r="K19" s="49">
        <f>Pivot!C16</f>
        <v>340</v>
      </c>
      <c r="L19" s="49">
        <f>Pivot!E16</f>
        <v>2695</v>
      </c>
      <c r="M19" s="49">
        <f>Pivot!G16</f>
        <v>2941</v>
      </c>
      <c r="N19" s="49">
        <f>Pivot!I16</f>
        <v>1879</v>
      </c>
      <c r="O19" s="49">
        <f>Pivot!K16</f>
        <v>656</v>
      </c>
      <c r="P19" s="49">
        <f>Pivot!M16</f>
        <v>322</v>
      </c>
      <c r="Q19" s="49">
        <f>Pivot!O16</f>
        <v>590</v>
      </c>
      <c r="R19" s="50">
        <f>Pivot!Q16</f>
        <v>43</v>
      </c>
      <c r="S19" s="2">
        <f t="shared" si="2"/>
        <v>9466</v>
      </c>
    </row>
    <row r="20" spans="1:19" ht="12.75" customHeight="1">
      <c r="A20" s="7" t="str">
        <f>Pivot!A17</f>
        <v>UMC</v>
      </c>
      <c r="B20" s="49">
        <f>Pivot!B17</f>
        <v>109</v>
      </c>
      <c r="C20" s="49">
        <f>Pivot!D17</f>
        <v>10460</v>
      </c>
      <c r="D20" s="49">
        <f>Pivot!F17</f>
        <v>10191</v>
      </c>
      <c r="E20" s="49">
        <f>Pivot!H17</f>
        <v>3024</v>
      </c>
      <c r="F20" s="49">
        <f>Pivot!J17</f>
        <v>451</v>
      </c>
      <c r="G20" s="49">
        <f>Pivot!L17</f>
        <v>105</v>
      </c>
      <c r="H20" s="49">
        <f>Pivot!N17</f>
        <v>73</v>
      </c>
      <c r="I20" s="50">
        <f>Pivot!P17</f>
        <v>0</v>
      </c>
      <c r="J20" s="35">
        <f t="shared" si="0"/>
        <v>24413</v>
      </c>
      <c r="K20" s="49">
        <f>Pivot!C17</f>
        <v>136</v>
      </c>
      <c r="L20" s="49">
        <f>Pivot!E17</f>
        <v>10650</v>
      </c>
      <c r="M20" s="49">
        <f>Pivot!G17</f>
        <v>10532</v>
      </c>
      <c r="N20" s="49">
        <f>Pivot!I17</f>
        <v>3564</v>
      </c>
      <c r="O20" s="49">
        <f>Pivot!K17</f>
        <v>658</v>
      </c>
      <c r="P20" s="49">
        <f>Pivot!M17</f>
        <v>208</v>
      </c>
      <c r="Q20" s="49">
        <f>Pivot!O17</f>
        <v>244</v>
      </c>
      <c r="R20" s="50">
        <f>Pivot!Q17</f>
        <v>0</v>
      </c>
      <c r="S20" s="36">
        <f t="shared" si="2"/>
        <v>25992</v>
      </c>
    </row>
    <row r="21" spans="1:19" ht="12.75" customHeight="1">
      <c r="A21" s="7" t="str">
        <f>Pivot!A18</f>
        <v>UMKC</v>
      </c>
      <c r="B21" s="49">
        <f>Pivot!B18</f>
        <v>52</v>
      </c>
      <c r="C21" s="49">
        <f>Pivot!D18</f>
        <v>1851</v>
      </c>
      <c r="D21" s="49">
        <f>Pivot!F18</f>
        <v>1893</v>
      </c>
      <c r="E21" s="49">
        <f>Pivot!H18</f>
        <v>1594</v>
      </c>
      <c r="F21" s="49">
        <f>Pivot!J18</f>
        <v>830</v>
      </c>
      <c r="G21" s="49">
        <f>Pivot!L18</f>
        <v>326</v>
      </c>
      <c r="H21" s="49">
        <f>Pivot!N18</f>
        <v>304</v>
      </c>
      <c r="I21" s="50">
        <f>Pivot!P18</f>
        <v>0</v>
      </c>
      <c r="J21" s="35">
        <f t="shared" si="0"/>
        <v>6850</v>
      </c>
      <c r="K21" s="49">
        <f>Pivot!C18</f>
        <v>1310</v>
      </c>
      <c r="L21" s="49">
        <f>Pivot!E18</f>
        <v>2093</v>
      </c>
      <c r="M21" s="49">
        <f>Pivot!G18</f>
        <v>2087</v>
      </c>
      <c r="N21" s="49">
        <f>Pivot!I18</f>
        <v>2034</v>
      </c>
      <c r="O21" s="49">
        <f>Pivot!K18</f>
        <v>1279</v>
      </c>
      <c r="P21" s="49">
        <f>Pivot!M18</f>
        <v>622</v>
      </c>
      <c r="Q21" s="49">
        <f>Pivot!O18</f>
        <v>697</v>
      </c>
      <c r="R21" s="50">
        <f>Pivot!Q18</f>
        <v>0</v>
      </c>
      <c r="S21" s="36">
        <f t="shared" si="2"/>
        <v>10122</v>
      </c>
    </row>
    <row r="22" spans="1:19" ht="12.75" customHeight="1">
      <c r="A22" s="56" t="str">
        <f>Pivot!A19</f>
        <v>UMSL</v>
      </c>
      <c r="B22" s="57">
        <f>Pivot!B19</f>
        <v>102</v>
      </c>
      <c r="C22" s="57">
        <f>Pivot!D19</f>
        <v>876</v>
      </c>
      <c r="D22" s="57">
        <f>Pivot!F19</f>
        <v>1593</v>
      </c>
      <c r="E22" s="57">
        <f>Pivot!H19</f>
        <v>1851</v>
      </c>
      <c r="F22" s="57">
        <f>Pivot!J19</f>
        <v>931</v>
      </c>
      <c r="G22" s="57">
        <f>Pivot!L19</f>
        <v>319</v>
      </c>
      <c r="H22" s="57">
        <f>Pivot!N19</f>
        <v>342</v>
      </c>
      <c r="I22" s="58">
        <f>Pivot!P19</f>
        <v>0</v>
      </c>
      <c r="J22" s="59">
        <f t="shared" si="0"/>
        <v>6014</v>
      </c>
      <c r="K22" s="57">
        <f>Pivot!C19</f>
        <v>3382</v>
      </c>
      <c r="L22" s="57">
        <f>Pivot!E19</f>
        <v>1266</v>
      </c>
      <c r="M22" s="57">
        <f>Pivot!G19</f>
        <v>1848</v>
      </c>
      <c r="N22" s="57">
        <f>Pivot!I19</f>
        <v>2707</v>
      </c>
      <c r="O22" s="57">
        <f>Pivot!K19</f>
        <v>1919</v>
      </c>
      <c r="P22" s="57">
        <f>Pivot!M19</f>
        <v>844</v>
      </c>
      <c r="Q22" s="57">
        <f>Pivot!O19</f>
        <v>1185</v>
      </c>
      <c r="R22" s="58">
        <f>Pivot!Q19</f>
        <v>0</v>
      </c>
      <c r="S22" s="60">
        <f t="shared" si="2"/>
        <v>13151</v>
      </c>
    </row>
    <row r="23" spans="1:19" ht="12.75" customHeight="1">
      <c r="A23" s="30" t="s">
        <v>28</v>
      </c>
      <c r="B23" s="36">
        <f>SUM(B10:B22)</f>
        <v>682</v>
      </c>
      <c r="C23" s="36">
        <f t="shared" ref="C23:S23" si="3">SUM(C10:C22)</f>
        <v>32871</v>
      </c>
      <c r="D23" s="36">
        <f t="shared" si="3"/>
        <v>33952</v>
      </c>
      <c r="E23" s="36">
        <f t="shared" si="3"/>
        <v>17071</v>
      </c>
      <c r="F23" s="36">
        <f t="shared" si="3"/>
        <v>5237</v>
      </c>
      <c r="G23" s="36">
        <f t="shared" si="3"/>
        <v>2115</v>
      </c>
      <c r="H23" s="36">
        <f t="shared" si="3"/>
        <v>2560</v>
      </c>
      <c r="I23" s="36">
        <f t="shared" si="3"/>
        <v>228</v>
      </c>
      <c r="J23" s="35">
        <f t="shared" si="3"/>
        <v>94716</v>
      </c>
      <c r="K23" s="36">
        <f t="shared" si="3"/>
        <v>9091</v>
      </c>
      <c r="L23" s="36">
        <f t="shared" si="3"/>
        <v>34912</v>
      </c>
      <c r="M23" s="36">
        <f t="shared" si="3"/>
        <v>35892</v>
      </c>
      <c r="N23" s="36">
        <f t="shared" si="3"/>
        <v>21278</v>
      </c>
      <c r="O23" s="36">
        <f t="shared" si="3"/>
        <v>8564</v>
      </c>
      <c r="P23" s="36">
        <f t="shared" si="3"/>
        <v>4039</v>
      </c>
      <c r="Q23" s="36">
        <f t="shared" si="3"/>
        <v>6083</v>
      </c>
      <c r="R23" s="36">
        <f t="shared" si="3"/>
        <v>462</v>
      </c>
      <c r="S23" s="36">
        <f t="shared" si="3"/>
        <v>120321</v>
      </c>
    </row>
    <row r="24" spans="1:19" ht="12.75" customHeight="1">
      <c r="A24" s="7"/>
      <c r="B24" s="7"/>
      <c r="C24" s="7"/>
      <c r="D24" s="7"/>
      <c r="E24" s="7"/>
      <c r="F24" s="7"/>
      <c r="G24" s="7"/>
      <c r="H24" s="7"/>
      <c r="I24" s="7"/>
      <c r="J24" s="27"/>
      <c r="K24" s="26"/>
      <c r="L24" s="7"/>
      <c r="M24" s="7"/>
      <c r="N24" s="2"/>
      <c r="O24" s="2"/>
      <c r="P24" s="2"/>
      <c r="Q24" s="2"/>
      <c r="R24" s="2"/>
      <c r="S24" s="2"/>
    </row>
    <row r="25" spans="1:19" ht="33.75" customHeight="1">
      <c r="A25" s="28" t="s">
        <v>29</v>
      </c>
      <c r="B25" s="7"/>
      <c r="C25" s="7"/>
      <c r="D25" s="7"/>
      <c r="E25" s="7"/>
      <c r="F25" s="7"/>
      <c r="G25" s="7"/>
      <c r="H25" s="7"/>
      <c r="I25" s="7"/>
      <c r="J25" s="2"/>
      <c r="K25" s="3"/>
      <c r="L25" s="7"/>
      <c r="M25" s="2"/>
      <c r="N25" s="2"/>
      <c r="O25" s="2"/>
      <c r="P25" s="2"/>
      <c r="Q25" s="2"/>
      <c r="R25" s="2"/>
      <c r="S25" s="2"/>
    </row>
    <row r="26" spans="1:19" ht="12.75" customHeight="1">
      <c r="A26" s="7"/>
      <c r="B26" s="2"/>
      <c r="C26" s="2"/>
      <c r="D26" s="2"/>
      <c r="E26" s="2"/>
      <c r="F26" s="2"/>
      <c r="G26" s="2"/>
      <c r="H26" s="2"/>
      <c r="I26" s="2"/>
      <c r="J26" s="2"/>
      <c r="K26" s="3"/>
      <c r="L26" s="7"/>
      <c r="M26" s="2"/>
      <c r="N26" s="2"/>
      <c r="O26" s="2"/>
      <c r="P26" s="2"/>
      <c r="Q26" s="2"/>
      <c r="R26" s="2"/>
      <c r="S26" s="2"/>
    </row>
    <row r="27" spans="1:19" ht="12.75" customHeight="1">
      <c r="A27" s="7" t="str">
        <f>Pivot!A21</f>
        <v>CROWDER</v>
      </c>
      <c r="B27" s="49">
        <f>Pivot!B21</f>
        <v>12</v>
      </c>
      <c r="C27" s="49">
        <f>Pivot!D21</f>
        <v>882</v>
      </c>
      <c r="D27" s="49">
        <f>Pivot!F21</f>
        <v>652</v>
      </c>
      <c r="E27" s="49">
        <f>Pivot!H21</f>
        <v>227</v>
      </c>
      <c r="F27" s="49">
        <f>Pivot!J21</f>
        <v>222</v>
      </c>
      <c r="G27" s="49">
        <f>Pivot!L21</f>
        <v>169</v>
      </c>
      <c r="H27" s="49">
        <f>Pivot!N21</f>
        <v>323</v>
      </c>
      <c r="I27" s="50">
        <f>Pivot!P21</f>
        <v>1</v>
      </c>
      <c r="J27" s="27">
        <f t="shared" ref="J27" si="4">SUM(B27:I27)</f>
        <v>2488</v>
      </c>
      <c r="K27" s="49">
        <f>Pivot!C21</f>
        <v>622</v>
      </c>
      <c r="L27" s="49">
        <f>Pivot!E21</f>
        <v>1440</v>
      </c>
      <c r="M27" s="49">
        <f>Pivot!G21</f>
        <v>932</v>
      </c>
      <c r="N27" s="49">
        <f>Pivot!I21</f>
        <v>524</v>
      </c>
      <c r="O27" s="49">
        <f>Pivot!K21</f>
        <v>534</v>
      </c>
      <c r="P27" s="49">
        <f>Pivot!M21</f>
        <v>414</v>
      </c>
      <c r="Q27" s="49">
        <f>Pivot!O21</f>
        <v>940</v>
      </c>
      <c r="R27" s="48">
        <f>Pivot!Q21</f>
        <v>1</v>
      </c>
      <c r="S27" s="2">
        <f t="shared" ref="S27" si="5">SUM(K27:R27)</f>
        <v>5407</v>
      </c>
    </row>
    <row r="28" spans="1:19" ht="12.75" customHeight="1">
      <c r="A28" s="7" t="str">
        <f>Pivot!A22</f>
        <v>EAST CENTRAL</v>
      </c>
      <c r="B28" s="49">
        <f>Pivot!B22</f>
        <v>18</v>
      </c>
      <c r="C28" s="49">
        <f>Pivot!D22</f>
        <v>946</v>
      </c>
      <c r="D28" s="49">
        <f>Pivot!F22</f>
        <v>441</v>
      </c>
      <c r="E28" s="49">
        <f>Pivot!H22</f>
        <v>167</v>
      </c>
      <c r="F28" s="49">
        <f>Pivot!J22</f>
        <v>164</v>
      </c>
      <c r="G28" s="49">
        <f>Pivot!L22</f>
        <v>125</v>
      </c>
      <c r="H28" s="49">
        <f>Pivot!N22</f>
        <v>247</v>
      </c>
      <c r="I28" s="50">
        <f>Pivot!P22</f>
        <v>0</v>
      </c>
      <c r="J28" s="27">
        <f t="shared" ref="J28:J39" si="6">SUM(B28:I28)</f>
        <v>2108</v>
      </c>
      <c r="K28" s="49">
        <f>Pivot!C22</f>
        <v>528</v>
      </c>
      <c r="L28" s="49">
        <f>Pivot!E22</f>
        <v>1188</v>
      </c>
      <c r="M28" s="49">
        <f>Pivot!G22</f>
        <v>698</v>
      </c>
      <c r="N28" s="49">
        <f>Pivot!I22</f>
        <v>387</v>
      </c>
      <c r="O28" s="49">
        <f>Pivot!K22</f>
        <v>395</v>
      </c>
      <c r="P28" s="49">
        <f>Pivot!M22</f>
        <v>277</v>
      </c>
      <c r="Q28" s="49">
        <f>Pivot!O22</f>
        <v>654</v>
      </c>
      <c r="R28" s="48">
        <f>Pivot!Q22</f>
        <v>0</v>
      </c>
      <c r="S28" s="2">
        <f t="shared" ref="S28:S39" si="7">SUM(K28:R28)</f>
        <v>4127</v>
      </c>
    </row>
    <row r="29" spans="1:19" ht="12.75" customHeight="1">
      <c r="A29" s="7" t="str">
        <f>Pivot!A23</f>
        <v>JEFFERSON</v>
      </c>
      <c r="B29" s="49">
        <f>Pivot!B23</f>
        <v>2</v>
      </c>
      <c r="C29" s="49">
        <f>Pivot!D23</f>
        <v>698</v>
      </c>
      <c r="D29" s="49">
        <f>Pivot!F23</f>
        <v>1188</v>
      </c>
      <c r="E29" s="49">
        <f>Pivot!H23</f>
        <v>352</v>
      </c>
      <c r="F29" s="49">
        <f>Pivot!J23</f>
        <v>305</v>
      </c>
      <c r="G29" s="49">
        <f>Pivot!L23</f>
        <v>212</v>
      </c>
      <c r="H29" s="49">
        <f>Pivot!N23</f>
        <v>343</v>
      </c>
      <c r="I29" s="50">
        <f>Pivot!P23</f>
        <v>0</v>
      </c>
      <c r="J29" s="27">
        <f t="shared" si="6"/>
        <v>3100</v>
      </c>
      <c r="K29" s="49">
        <f>Pivot!C23</f>
        <v>86</v>
      </c>
      <c r="L29" s="49">
        <f>Pivot!E23</f>
        <v>1179</v>
      </c>
      <c r="M29" s="49">
        <f>Pivot!G23</f>
        <v>1570</v>
      </c>
      <c r="N29" s="49">
        <f>Pivot!I23</f>
        <v>839</v>
      </c>
      <c r="O29" s="49">
        <f>Pivot!K23</f>
        <v>737</v>
      </c>
      <c r="P29" s="49">
        <f>Pivot!M23</f>
        <v>557</v>
      </c>
      <c r="Q29" s="49">
        <f>Pivot!O23</f>
        <v>1092</v>
      </c>
      <c r="R29" s="48">
        <f>Pivot!Q23</f>
        <v>19</v>
      </c>
      <c r="S29" s="2">
        <f t="shared" si="7"/>
        <v>6079</v>
      </c>
    </row>
    <row r="30" spans="1:19" ht="12.75" customHeight="1">
      <c r="A30" s="7" t="str">
        <f>Pivot!A25</f>
        <v>MCC KC</v>
      </c>
      <c r="B30" s="49">
        <f>Pivot!B25</f>
        <v>93</v>
      </c>
      <c r="C30" s="49">
        <f>Pivot!D25</f>
        <v>2909</v>
      </c>
      <c r="D30" s="49">
        <f>Pivot!F25</f>
        <v>2212</v>
      </c>
      <c r="E30" s="49">
        <f>Pivot!H25</f>
        <v>934</v>
      </c>
      <c r="F30" s="49">
        <f>Pivot!J25</f>
        <v>823</v>
      </c>
      <c r="G30" s="49">
        <f>Pivot!L25</f>
        <v>451</v>
      </c>
      <c r="H30" s="49">
        <f>Pivot!N25</f>
        <v>708</v>
      </c>
      <c r="I30" s="50">
        <f>Pivot!P25</f>
        <v>0</v>
      </c>
      <c r="J30" s="27">
        <f t="shared" si="6"/>
        <v>8130</v>
      </c>
      <c r="K30" s="49">
        <f>Pivot!C25</f>
        <v>727</v>
      </c>
      <c r="L30" s="49">
        <f>Pivot!E25</f>
        <v>4500</v>
      </c>
      <c r="M30" s="49">
        <f>Pivot!G25</f>
        <v>4213</v>
      </c>
      <c r="N30" s="49">
        <f>Pivot!I25</f>
        <v>2989</v>
      </c>
      <c r="O30" s="49">
        <f>Pivot!K25</f>
        <v>3077</v>
      </c>
      <c r="P30" s="49">
        <f>Pivot!M25</f>
        <v>1982</v>
      </c>
      <c r="Q30" s="49">
        <f>Pivot!O25</f>
        <v>3797</v>
      </c>
      <c r="R30" s="48">
        <f>Pivot!Q25</f>
        <v>0</v>
      </c>
      <c r="S30" s="2">
        <f t="shared" si="7"/>
        <v>21285</v>
      </c>
    </row>
    <row r="31" spans="1:19" ht="12.75" customHeight="1">
      <c r="A31" s="7" t="str">
        <f>Pivot!A26</f>
        <v>MINERAL</v>
      </c>
      <c r="B31" s="49">
        <f>Pivot!B26</f>
        <v>555</v>
      </c>
      <c r="C31" s="49">
        <f>Pivot!D26</f>
        <v>813</v>
      </c>
      <c r="D31" s="49">
        <f>Pivot!F26</f>
        <v>224</v>
      </c>
      <c r="E31" s="49">
        <f>Pivot!H26</f>
        <v>181</v>
      </c>
      <c r="F31" s="49">
        <f>Pivot!J26</f>
        <v>224</v>
      </c>
      <c r="G31" s="49">
        <f>Pivot!L26</f>
        <v>165</v>
      </c>
      <c r="H31" s="49">
        <f>Pivot!N26</f>
        <v>285</v>
      </c>
      <c r="I31" s="50">
        <f>Pivot!P26</f>
        <v>15</v>
      </c>
      <c r="J31" s="27">
        <f t="shared" si="6"/>
        <v>2462</v>
      </c>
      <c r="K31" s="49">
        <f>Pivot!C26</f>
        <v>961</v>
      </c>
      <c r="L31" s="49">
        <f>Pivot!E26</f>
        <v>986</v>
      </c>
      <c r="M31" s="49">
        <f>Pivot!G26</f>
        <v>392</v>
      </c>
      <c r="N31" s="49">
        <f>Pivot!I26</f>
        <v>319</v>
      </c>
      <c r="O31" s="49">
        <f>Pivot!K26</f>
        <v>414</v>
      </c>
      <c r="P31" s="49">
        <f>Pivot!M26</f>
        <v>322</v>
      </c>
      <c r="Q31" s="49">
        <f>Pivot!O26</f>
        <v>625</v>
      </c>
      <c r="R31" s="48">
        <f>Pivot!Q26</f>
        <v>16</v>
      </c>
      <c r="S31" s="2">
        <f t="shared" si="7"/>
        <v>4035</v>
      </c>
    </row>
    <row r="32" spans="1:19" ht="12.75" customHeight="1">
      <c r="A32" s="7" t="str">
        <f>Pivot!A27</f>
        <v>MO STATE WP</v>
      </c>
      <c r="B32" s="49">
        <f>Pivot!B27</f>
        <v>14</v>
      </c>
      <c r="C32" s="49">
        <f>Pivot!D27</f>
        <v>505</v>
      </c>
      <c r="D32" s="49">
        <f>Pivot!F27</f>
        <v>236</v>
      </c>
      <c r="E32" s="49">
        <f>Pivot!H27</f>
        <v>108</v>
      </c>
      <c r="F32" s="49">
        <f>Pivot!J27</f>
        <v>167</v>
      </c>
      <c r="G32" s="49">
        <f>Pivot!L27</f>
        <v>92</v>
      </c>
      <c r="H32" s="49">
        <f>Pivot!N27</f>
        <v>162</v>
      </c>
      <c r="I32" s="50">
        <f>Pivot!P27</f>
        <v>0</v>
      </c>
      <c r="J32" s="27">
        <f t="shared" si="6"/>
        <v>1284</v>
      </c>
      <c r="K32" s="49">
        <f>Pivot!C27</f>
        <v>245</v>
      </c>
      <c r="L32" s="49">
        <f>Pivot!E27</f>
        <v>569</v>
      </c>
      <c r="M32" s="49">
        <f>Pivot!G27</f>
        <v>313</v>
      </c>
      <c r="N32" s="49">
        <f>Pivot!I27</f>
        <v>205</v>
      </c>
      <c r="O32" s="49">
        <f>Pivot!K27</f>
        <v>267</v>
      </c>
      <c r="P32" s="49">
        <f>Pivot!M27</f>
        <v>161</v>
      </c>
      <c r="Q32" s="49">
        <f>Pivot!O27</f>
        <v>382</v>
      </c>
      <c r="R32" s="48">
        <f>Pivot!Q27</f>
        <v>0</v>
      </c>
      <c r="S32" s="2">
        <f t="shared" si="7"/>
        <v>2142</v>
      </c>
    </row>
    <row r="33" spans="1:21" ht="12.75" customHeight="1">
      <c r="A33" s="7" t="str">
        <f>Pivot!A28</f>
        <v>MOBERLY</v>
      </c>
      <c r="B33" s="49">
        <f>Pivot!B28</f>
        <v>26</v>
      </c>
      <c r="C33" s="49">
        <f>Pivot!D28</f>
        <v>1321</v>
      </c>
      <c r="D33" s="49">
        <f>Pivot!F28</f>
        <v>636</v>
      </c>
      <c r="E33" s="49">
        <f>Pivot!H28</f>
        <v>297</v>
      </c>
      <c r="F33" s="49">
        <f>Pivot!J28</f>
        <v>263</v>
      </c>
      <c r="G33" s="49">
        <f>Pivot!L28</f>
        <v>174</v>
      </c>
      <c r="H33" s="49">
        <f>Pivot!N28</f>
        <v>253</v>
      </c>
      <c r="I33" s="50">
        <f>Pivot!P28</f>
        <v>9</v>
      </c>
      <c r="J33" s="27">
        <f t="shared" si="6"/>
        <v>2979</v>
      </c>
      <c r="K33" s="49">
        <f>Pivot!C28</f>
        <v>508</v>
      </c>
      <c r="L33" s="49">
        <f>Pivot!E28</f>
        <v>1696</v>
      </c>
      <c r="M33" s="49">
        <f>Pivot!G28</f>
        <v>1112</v>
      </c>
      <c r="N33" s="49">
        <f>Pivot!I28</f>
        <v>651</v>
      </c>
      <c r="O33" s="49">
        <f>Pivot!K28</f>
        <v>609</v>
      </c>
      <c r="P33" s="49">
        <f>Pivot!M28</f>
        <v>370</v>
      </c>
      <c r="Q33" s="49">
        <f>Pivot!O28</f>
        <v>675</v>
      </c>
      <c r="R33" s="48">
        <f>Pivot!Q28</f>
        <v>48</v>
      </c>
      <c r="S33" s="2">
        <f t="shared" si="7"/>
        <v>5669</v>
      </c>
    </row>
    <row r="34" spans="1:21" ht="12.75" customHeight="1">
      <c r="A34" s="7" t="str">
        <f>Pivot!A29</f>
        <v>NCMO</v>
      </c>
      <c r="B34" s="49">
        <f>Pivot!B29</f>
        <v>2</v>
      </c>
      <c r="C34" s="49">
        <f>Pivot!D29</f>
        <v>355</v>
      </c>
      <c r="D34" s="49">
        <f>Pivot!F29</f>
        <v>233</v>
      </c>
      <c r="E34" s="49">
        <f>Pivot!H29</f>
        <v>85</v>
      </c>
      <c r="F34" s="49">
        <f>Pivot!J29</f>
        <v>107</v>
      </c>
      <c r="G34" s="49">
        <f>Pivot!L29</f>
        <v>68</v>
      </c>
      <c r="H34" s="49">
        <f>Pivot!N29</f>
        <v>138</v>
      </c>
      <c r="I34" s="50">
        <f>Pivot!P29</f>
        <v>0</v>
      </c>
      <c r="J34" s="27">
        <f t="shared" si="6"/>
        <v>988</v>
      </c>
      <c r="K34" s="49">
        <f>Pivot!C29</f>
        <v>214</v>
      </c>
      <c r="L34" s="49">
        <f>Pivot!E29</f>
        <v>568</v>
      </c>
      <c r="M34" s="49">
        <f>Pivot!G29</f>
        <v>304</v>
      </c>
      <c r="N34" s="49">
        <f>Pivot!I29</f>
        <v>135</v>
      </c>
      <c r="O34" s="49">
        <f>Pivot!K29</f>
        <v>177</v>
      </c>
      <c r="P34" s="49">
        <f>Pivot!M29</f>
        <v>131</v>
      </c>
      <c r="Q34" s="49">
        <f>Pivot!O29</f>
        <v>273</v>
      </c>
      <c r="R34" s="48">
        <f>Pivot!Q29</f>
        <v>0</v>
      </c>
      <c r="S34" s="2">
        <f t="shared" si="7"/>
        <v>1802</v>
      </c>
    </row>
    <row r="35" spans="1:21" ht="12.75" customHeight="1">
      <c r="A35" s="7" t="str">
        <f>Pivot!A30</f>
        <v>OTC</v>
      </c>
      <c r="B35" s="49">
        <f>Pivot!B30</f>
        <v>68</v>
      </c>
      <c r="C35" s="49">
        <f>Pivot!D30</f>
        <v>2714</v>
      </c>
      <c r="D35" s="49">
        <f>Pivot!F30</f>
        <v>1560</v>
      </c>
      <c r="E35" s="49">
        <f>Pivot!H30</f>
        <v>863</v>
      </c>
      <c r="F35" s="49">
        <f>Pivot!J30</f>
        <v>798</v>
      </c>
      <c r="G35" s="49">
        <f>Pivot!L30</f>
        <v>547</v>
      </c>
      <c r="H35" s="49">
        <f>Pivot!N30</f>
        <v>897</v>
      </c>
      <c r="I35" s="50">
        <f>Pivot!P30</f>
        <v>0</v>
      </c>
      <c r="J35" s="27">
        <f t="shared" si="6"/>
        <v>7447</v>
      </c>
      <c r="K35" s="49">
        <f>Pivot!C30</f>
        <v>875</v>
      </c>
      <c r="L35" s="49">
        <f>Pivot!E30</f>
        <v>3608</v>
      </c>
      <c r="M35" s="49">
        <f>Pivot!G30</f>
        <v>2713</v>
      </c>
      <c r="N35" s="49">
        <f>Pivot!I30</f>
        <v>2122</v>
      </c>
      <c r="O35" s="49">
        <f>Pivot!K30</f>
        <v>2030</v>
      </c>
      <c r="P35" s="49">
        <f>Pivot!M30</f>
        <v>1358</v>
      </c>
      <c r="Q35" s="49">
        <f>Pivot!O30</f>
        <v>2473</v>
      </c>
      <c r="R35" s="48">
        <f>Pivot!Q30</f>
        <v>0</v>
      </c>
      <c r="S35" s="2">
        <f t="shared" si="7"/>
        <v>15179</v>
      </c>
    </row>
    <row r="36" spans="1:21" ht="12.75" customHeight="1">
      <c r="A36" s="7" t="str">
        <f>Pivot!A31</f>
        <v>ST CHARLES</v>
      </c>
      <c r="B36" s="49">
        <f>Pivot!B31</f>
        <v>32</v>
      </c>
      <c r="C36" s="49">
        <f>Pivot!D31</f>
        <v>2233</v>
      </c>
      <c r="D36" s="49">
        <f>Pivot!F31</f>
        <v>970</v>
      </c>
      <c r="E36" s="49">
        <f>Pivot!H31</f>
        <v>378</v>
      </c>
      <c r="F36" s="49">
        <f>Pivot!J31</f>
        <v>259</v>
      </c>
      <c r="G36" s="49">
        <f>Pivot!L31</f>
        <v>118</v>
      </c>
      <c r="H36" s="49">
        <f>Pivot!N31</f>
        <v>169</v>
      </c>
      <c r="I36" s="50">
        <f>Pivot!P31</f>
        <v>0</v>
      </c>
      <c r="J36" s="27">
        <f t="shared" si="6"/>
        <v>4159</v>
      </c>
      <c r="K36" s="49">
        <f>Pivot!C31</f>
        <v>167</v>
      </c>
      <c r="L36" s="49">
        <f>Pivot!E31</f>
        <v>2779</v>
      </c>
      <c r="M36" s="49">
        <f>Pivot!G31</f>
        <v>1717</v>
      </c>
      <c r="N36" s="49">
        <f>Pivot!I31</f>
        <v>1058</v>
      </c>
      <c r="O36" s="49">
        <f>Pivot!K31</f>
        <v>865</v>
      </c>
      <c r="P36" s="49">
        <f>Pivot!M31</f>
        <v>518</v>
      </c>
      <c r="Q36" s="49">
        <f>Pivot!O31</f>
        <v>1070</v>
      </c>
      <c r="R36" s="48">
        <f>Pivot!Q31</f>
        <v>0</v>
      </c>
      <c r="S36" s="2">
        <f t="shared" si="7"/>
        <v>8174</v>
      </c>
    </row>
    <row r="37" spans="1:21" ht="12.75" customHeight="1">
      <c r="A37" s="7" t="str">
        <f>Pivot!A32</f>
        <v>STATE FAIR</v>
      </c>
      <c r="B37" s="49">
        <f>Pivot!B32</f>
        <v>26</v>
      </c>
      <c r="C37" s="49">
        <f>Pivot!D32</f>
        <v>1011</v>
      </c>
      <c r="D37" s="49">
        <f>Pivot!F32</f>
        <v>636</v>
      </c>
      <c r="E37" s="49">
        <f>Pivot!H32</f>
        <v>276</v>
      </c>
      <c r="F37" s="49">
        <f>Pivot!J32</f>
        <v>338</v>
      </c>
      <c r="G37" s="49">
        <f>Pivot!L32</f>
        <v>221</v>
      </c>
      <c r="H37" s="49">
        <f>Pivot!N32</f>
        <v>370</v>
      </c>
      <c r="I37" s="50">
        <f>Pivot!P32</f>
        <v>0</v>
      </c>
      <c r="J37" s="27">
        <f t="shared" si="6"/>
        <v>2878</v>
      </c>
      <c r="K37" s="49">
        <f>Pivot!C32</f>
        <v>382</v>
      </c>
      <c r="L37" s="49">
        <f>Pivot!E32</f>
        <v>1300</v>
      </c>
      <c r="M37" s="49">
        <f>Pivot!G32</f>
        <v>925</v>
      </c>
      <c r="N37" s="49">
        <f>Pivot!I32</f>
        <v>578</v>
      </c>
      <c r="O37" s="49">
        <f>Pivot!K32</f>
        <v>646</v>
      </c>
      <c r="P37" s="49">
        <f>Pivot!M32</f>
        <v>427</v>
      </c>
      <c r="Q37" s="49">
        <f>Pivot!O32</f>
        <v>815</v>
      </c>
      <c r="R37" s="48">
        <f>Pivot!Q32</f>
        <v>0</v>
      </c>
      <c r="S37" s="2">
        <f t="shared" si="7"/>
        <v>5073</v>
      </c>
    </row>
    <row r="38" spans="1:21" ht="12.75" customHeight="1">
      <c r="A38" s="7" t="str">
        <f>Pivot!A33</f>
        <v>STLCC FP</v>
      </c>
      <c r="B38" s="49">
        <f>Pivot!B33</f>
        <v>44</v>
      </c>
      <c r="C38" s="49">
        <f>Pivot!D33</f>
        <v>4072</v>
      </c>
      <c r="D38" s="49">
        <f>Pivot!F33</f>
        <v>3345</v>
      </c>
      <c r="E38" s="49">
        <f>Pivot!H33</f>
        <v>1798</v>
      </c>
      <c r="F38" s="49">
        <f>Pivot!J33</f>
        <v>1361</v>
      </c>
      <c r="G38" s="49">
        <f>Pivot!L33</f>
        <v>791</v>
      </c>
      <c r="H38" s="49">
        <f>Pivot!N33</f>
        <v>1209</v>
      </c>
      <c r="I38" s="50">
        <f>Pivot!P33</f>
        <v>0</v>
      </c>
      <c r="J38" s="27">
        <f t="shared" si="6"/>
        <v>12620</v>
      </c>
      <c r="K38" s="49">
        <f>Pivot!C33</f>
        <v>207</v>
      </c>
      <c r="L38" s="49">
        <f>Pivot!E33</f>
        <v>5636</v>
      </c>
      <c r="M38" s="49">
        <f>Pivot!G33</f>
        <v>5620</v>
      </c>
      <c r="N38" s="49">
        <f>Pivot!I33</f>
        <v>4564</v>
      </c>
      <c r="O38" s="49">
        <f>Pivot!K33</f>
        <v>4474</v>
      </c>
      <c r="P38" s="49">
        <f>Pivot!M33</f>
        <v>2768</v>
      </c>
      <c r="Q38" s="49">
        <f>Pivot!O33</f>
        <v>5929</v>
      </c>
      <c r="R38" s="48">
        <f>Pivot!Q33</f>
        <v>2</v>
      </c>
      <c r="S38" s="2">
        <f t="shared" si="7"/>
        <v>29200</v>
      </c>
    </row>
    <row r="39" spans="1:21" ht="12.75" customHeight="1">
      <c r="A39" s="7" t="str">
        <f>Pivot!A34</f>
        <v>THREE RIVERS</v>
      </c>
      <c r="B39" s="49">
        <f>Pivot!B34</f>
        <v>35</v>
      </c>
      <c r="C39" s="49">
        <f>Pivot!D34</f>
        <v>937</v>
      </c>
      <c r="D39" s="49">
        <f>Pivot!F34</f>
        <v>478</v>
      </c>
      <c r="E39" s="49">
        <f>Pivot!H34</f>
        <v>244</v>
      </c>
      <c r="F39" s="49">
        <f>Pivot!J34</f>
        <v>269</v>
      </c>
      <c r="G39" s="49">
        <f>Pivot!L34</f>
        <v>228</v>
      </c>
      <c r="H39" s="49">
        <f>Pivot!N34</f>
        <v>351</v>
      </c>
      <c r="I39" s="50">
        <f>Pivot!P34</f>
        <v>0</v>
      </c>
      <c r="J39" s="27">
        <f t="shared" si="6"/>
        <v>2542</v>
      </c>
      <c r="K39" s="49">
        <f>Pivot!C34</f>
        <v>375</v>
      </c>
      <c r="L39" s="49">
        <f>Pivot!E34</f>
        <v>1172</v>
      </c>
      <c r="M39" s="49">
        <f>Pivot!G34</f>
        <v>665</v>
      </c>
      <c r="N39" s="49">
        <f>Pivot!I34</f>
        <v>443</v>
      </c>
      <c r="O39" s="49">
        <f>Pivot!K34</f>
        <v>498</v>
      </c>
      <c r="P39" s="49">
        <f>Pivot!M34</f>
        <v>391</v>
      </c>
      <c r="Q39" s="49">
        <f>Pivot!O34</f>
        <v>690</v>
      </c>
      <c r="R39" s="48">
        <f>Pivot!Q34</f>
        <v>0</v>
      </c>
      <c r="S39" s="2">
        <f t="shared" si="7"/>
        <v>4234</v>
      </c>
      <c r="T39" s="29"/>
      <c r="U39" s="29"/>
    </row>
    <row r="40" spans="1:21" ht="12.75" customHeight="1">
      <c r="A40" s="7" t="str">
        <f>Pivot!A24</f>
        <v>LINN STATE</v>
      </c>
      <c r="B40" s="49">
        <f>Pivot!B24</f>
        <v>1</v>
      </c>
      <c r="C40" s="49">
        <f>Pivot!D24</f>
        <v>534</v>
      </c>
      <c r="D40" s="49">
        <f>Pivot!F24</f>
        <v>222</v>
      </c>
      <c r="E40" s="49">
        <f>Pivot!H24</f>
        <v>64</v>
      </c>
      <c r="F40" s="49">
        <f>Pivot!J24</f>
        <v>52</v>
      </c>
      <c r="G40" s="49">
        <f>Pivot!L24</f>
        <v>27</v>
      </c>
      <c r="H40" s="49">
        <f>Pivot!N24</f>
        <v>38</v>
      </c>
      <c r="I40" s="50">
        <f>Pivot!P24</f>
        <v>63</v>
      </c>
      <c r="J40" s="27">
        <f>SUM(B30:I30)</f>
        <v>8130</v>
      </c>
      <c r="K40" s="49">
        <f>Pivot!C24</f>
        <v>32</v>
      </c>
      <c r="L40" s="49">
        <f>Pivot!E24</f>
        <v>578</v>
      </c>
      <c r="M40" s="49">
        <f>Pivot!G24</f>
        <v>253</v>
      </c>
      <c r="N40" s="49">
        <f>Pivot!I24</f>
        <v>79</v>
      </c>
      <c r="O40" s="49">
        <f>Pivot!K24</f>
        <v>63</v>
      </c>
      <c r="P40" s="49">
        <f>Pivot!M24</f>
        <v>43</v>
      </c>
      <c r="Q40" s="49">
        <f>Pivot!O24</f>
        <v>57</v>
      </c>
      <c r="R40" s="48">
        <f>Pivot!Q24</f>
        <v>63</v>
      </c>
      <c r="S40" s="2">
        <f>SUM(K40:R40)</f>
        <v>1168</v>
      </c>
      <c r="T40" s="29"/>
      <c r="U40" s="29"/>
    </row>
    <row r="41" spans="1:21" ht="12.75" customHeight="1">
      <c r="A41" s="30" t="s">
        <v>28</v>
      </c>
      <c r="B41" s="36">
        <f>SUM(B27:B40)</f>
        <v>928</v>
      </c>
      <c r="C41" s="36">
        <f t="shared" ref="C41:J41" si="8">SUM(C27:C40)</f>
        <v>19930</v>
      </c>
      <c r="D41" s="36">
        <f t="shared" si="8"/>
        <v>13033</v>
      </c>
      <c r="E41" s="36">
        <f t="shared" si="8"/>
        <v>5974</v>
      </c>
      <c r="F41" s="36">
        <f t="shared" si="8"/>
        <v>5352</v>
      </c>
      <c r="G41" s="36">
        <f t="shared" si="8"/>
        <v>3388</v>
      </c>
      <c r="H41" s="36">
        <f t="shared" si="8"/>
        <v>5493</v>
      </c>
      <c r="I41" s="36">
        <f t="shared" si="8"/>
        <v>88</v>
      </c>
      <c r="J41" s="35">
        <f t="shared" si="8"/>
        <v>61315</v>
      </c>
      <c r="K41" s="36">
        <f>SUM(K27:K40)</f>
        <v>5929</v>
      </c>
      <c r="L41" s="36">
        <f t="shared" ref="L41:R41" si="9">SUM(L27:L40)</f>
        <v>27199</v>
      </c>
      <c r="M41" s="36">
        <f t="shared" si="9"/>
        <v>21427</v>
      </c>
      <c r="N41" s="36">
        <f t="shared" si="9"/>
        <v>14893</v>
      </c>
      <c r="O41" s="36">
        <f t="shared" si="9"/>
        <v>14786</v>
      </c>
      <c r="P41" s="36">
        <f t="shared" si="9"/>
        <v>9719</v>
      </c>
      <c r="Q41" s="36">
        <f t="shared" si="9"/>
        <v>19472</v>
      </c>
      <c r="R41" s="36">
        <f t="shared" si="9"/>
        <v>149</v>
      </c>
      <c r="S41" s="36">
        <f>SUM(S27:S40)</f>
        <v>113574</v>
      </c>
    </row>
    <row r="42" spans="1:21" ht="12.75" customHeight="1">
      <c r="A42" s="7"/>
      <c r="B42" s="2"/>
      <c r="C42" s="2"/>
      <c r="D42" s="2"/>
      <c r="E42" s="2"/>
      <c r="F42" s="2"/>
      <c r="G42" s="2"/>
      <c r="H42" s="2"/>
      <c r="I42" s="2"/>
      <c r="J42" s="27"/>
      <c r="K42" s="25"/>
      <c r="L42" s="7"/>
      <c r="M42" s="2"/>
      <c r="N42" s="2"/>
      <c r="O42" s="2"/>
      <c r="P42" s="2"/>
      <c r="Q42" s="2"/>
      <c r="R42" s="2"/>
      <c r="S42" s="2"/>
    </row>
    <row r="43" spans="1:21" ht="12.75" customHeight="1" thickBot="1">
      <c r="A43" s="38" t="s">
        <v>48</v>
      </c>
      <c r="B43" s="39">
        <f t="shared" ref="B43:S43" si="10">SUM(B41,B23)</f>
        <v>1610</v>
      </c>
      <c r="C43" s="39">
        <f t="shared" si="10"/>
        <v>52801</v>
      </c>
      <c r="D43" s="39">
        <f t="shared" si="10"/>
        <v>46985</v>
      </c>
      <c r="E43" s="39">
        <f t="shared" si="10"/>
        <v>23045</v>
      </c>
      <c r="F43" s="39">
        <f t="shared" si="10"/>
        <v>10589</v>
      </c>
      <c r="G43" s="39">
        <f t="shared" si="10"/>
        <v>5503</v>
      </c>
      <c r="H43" s="39">
        <f t="shared" si="10"/>
        <v>8053</v>
      </c>
      <c r="I43" s="39">
        <f t="shared" si="10"/>
        <v>316</v>
      </c>
      <c r="J43" s="41">
        <f t="shared" si="10"/>
        <v>156031</v>
      </c>
      <c r="K43" s="39">
        <f t="shared" si="10"/>
        <v>15020</v>
      </c>
      <c r="L43" s="39">
        <f t="shared" si="10"/>
        <v>62111</v>
      </c>
      <c r="M43" s="39">
        <f t="shared" si="10"/>
        <v>57319</v>
      </c>
      <c r="N43" s="39">
        <f t="shared" si="10"/>
        <v>36171</v>
      </c>
      <c r="O43" s="39">
        <f t="shared" si="10"/>
        <v>23350</v>
      </c>
      <c r="P43" s="39">
        <f t="shared" si="10"/>
        <v>13758</v>
      </c>
      <c r="Q43" s="39">
        <f t="shared" si="10"/>
        <v>25555</v>
      </c>
      <c r="R43" s="39">
        <f t="shared" si="10"/>
        <v>611</v>
      </c>
      <c r="S43" s="39">
        <f t="shared" si="10"/>
        <v>233895</v>
      </c>
    </row>
    <row r="44" spans="1:21" ht="12.75" customHeight="1" thickTop="1">
      <c r="A44" s="7" t="s">
        <v>49</v>
      </c>
      <c r="B44" s="2"/>
      <c r="C44" s="2"/>
      <c r="D44" s="2"/>
      <c r="E44" s="2"/>
      <c r="F44" s="2"/>
      <c r="G44" s="2"/>
      <c r="H44" s="2"/>
      <c r="I44" s="2"/>
      <c r="J44" s="61"/>
      <c r="K44" s="2"/>
      <c r="L44" s="2"/>
      <c r="M44" s="2"/>
      <c r="N44" s="2"/>
      <c r="O44" s="2"/>
      <c r="P44" s="2"/>
      <c r="Q44" s="2"/>
      <c r="R44" s="2"/>
      <c r="S44" s="2"/>
    </row>
    <row r="45" spans="1:21" ht="12.75" customHeight="1">
      <c r="A45" s="14"/>
      <c r="B45" s="7"/>
      <c r="C45" s="7"/>
      <c r="D45" s="7"/>
      <c r="E45" s="7"/>
      <c r="F45" s="7"/>
      <c r="G45" s="7"/>
      <c r="H45" s="7"/>
      <c r="I45" s="7"/>
      <c r="J45" s="25"/>
      <c r="K45" s="2"/>
      <c r="L45" s="7"/>
      <c r="M45" s="7"/>
      <c r="N45" s="7"/>
      <c r="O45" s="7"/>
      <c r="P45" s="7"/>
      <c r="Q45" s="2"/>
      <c r="R45" s="2"/>
      <c r="S45" s="2"/>
    </row>
    <row r="46" spans="1:21" ht="12.75" customHeight="1">
      <c r="A46" s="7" t="s">
        <v>79</v>
      </c>
      <c r="B46" s="7"/>
      <c r="C46" s="7"/>
      <c r="D46" s="7"/>
      <c r="E46" s="7"/>
      <c r="F46" s="7"/>
      <c r="G46" s="7"/>
      <c r="H46" s="7"/>
      <c r="I46" s="7"/>
      <c r="J46" s="2"/>
      <c r="K46" s="2"/>
      <c r="L46" s="7"/>
      <c r="M46" s="7"/>
      <c r="N46" s="7"/>
      <c r="O46" s="7"/>
      <c r="P46" s="7"/>
      <c r="Q46" s="2"/>
      <c r="R46" s="2"/>
      <c r="S46" s="2"/>
    </row>
    <row r="47" spans="1:21" ht="12.75" customHeight="1">
      <c r="A47" s="7" t="s">
        <v>151</v>
      </c>
      <c r="B47" s="7"/>
      <c r="C47" s="7"/>
      <c r="D47" s="7"/>
      <c r="E47" s="7"/>
      <c r="F47" s="7"/>
      <c r="G47" s="7"/>
      <c r="H47" s="7"/>
      <c r="I47" s="7"/>
      <c r="J47" s="2"/>
      <c r="K47" s="2"/>
      <c r="L47" s="7"/>
      <c r="M47" s="7"/>
      <c r="N47" s="7"/>
      <c r="O47" s="7"/>
      <c r="P47" s="7"/>
      <c r="Q47" s="2"/>
      <c r="R47" s="2"/>
      <c r="S47" s="2"/>
    </row>
    <row r="48" spans="1:21" ht="12.75" customHeight="1" thickBot="1">
      <c r="A48" s="7"/>
      <c r="B48" s="7"/>
      <c r="C48" s="7"/>
      <c r="D48" s="7"/>
      <c r="E48" s="7"/>
      <c r="F48" s="7"/>
      <c r="G48" s="7"/>
      <c r="H48" s="7"/>
      <c r="I48" s="7"/>
      <c r="J48" s="2"/>
      <c r="K48" s="2"/>
      <c r="L48" s="7"/>
      <c r="M48" s="7"/>
      <c r="N48" s="7"/>
      <c r="O48" s="7"/>
      <c r="P48" s="7"/>
      <c r="Q48" s="2"/>
      <c r="R48" s="2"/>
      <c r="S48" s="2"/>
    </row>
    <row r="49" spans="1:20" ht="12.75" customHeight="1" thickTop="1">
      <c r="A49" s="10"/>
      <c r="B49" s="11" t="s">
        <v>0</v>
      </c>
      <c r="C49" s="11"/>
      <c r="D49" s="11"/>
      <c r="E49" s="11"/>
      <c r="F49" s="11"/>
      <c r="G49" s="11"/>
      <c r="H49" s="11"/>
      <c r="I49" s="11"/>
      <c r="J49" s="11"/>
      <c r="K49" s="12" t="s">
        <v>1</v>
      </c>
      <c r="L49" s="11"/>
      <c r="M49" s="11"/>
      <c r="N49" s="11"/>
      <c r="O49" s="11"/>
      <c r="P49" s="11"/>
      <c r="Q49" s="4"/>
      <c r="R49" s="4"/>
      <c r="S49" s="5"/>
    </row>
    <row r="50" spans="1:20" ht="12.75" customHeight="1">
      <c r="A50" s="7"/>
      <c r="B50" s="14" t="s">
        <v>2</v>
      </c>
      <c r="C50" s="14" t="s">
        <v>3</v>
      </c>
      <c r="D50" s="14" t="s">
        <v>4</v>
      </c>
      <c r="E50" s="14" t="s">
        <v>5</v>
      </c>
      <c r="F50" s="14" t="s">
        <v>6</v>
      </c>
      <c r="G50" s="14" t="s">
        <v>7</v>
      </c>
      <c r="H50" s="14" t="s">
        <v>8</v>
      </c>
      <c r="I50" s="14" t="s">
        <v>9</v>
      </c>
      <c r="J50" s="7"/>
      <c r="K50" s="15" t="s">
        <v>2</v>
      </c>
      <c r="L50" s="14" t="s">
        <v>3</v>
      </c>
      <c r="M50" s="14" t="s">
        <v>4</v>
      </c>
      <c r="N50" s="14" t="s">
        <v>5</v>
      </c>
      <c r="O50" s="14" t="s">
        <v>6</v>
      </c>
      <c r="P50" s="14" t="s">
        <v>7</v>
      </c>
      <c r="Q50" s="6" t="s">
        <v>8</v>
      </c>
      <c r="R50" s="6" t="s">
        <v>9</v>
      </c>
      <c r="S50" s="2"/>
    </row>
    <row r="51" spans="1:20" ht="12.75" customHeight="1">
      <c r="A51" s="7"/>
      <c r="B51" s="16" t="s">
        <v>10</v>
      </c>
      <c r="C51" s="16" t="s">
        <v>11</v>
      </c>
      <c r="D51" s="16" t="s">
        <v>12</v>
      </c>
      <c r="E51" s="16" t="s">
        <v>13</v>
      </c>
      <c r="F51" s="16" t="s">
        <v>14</v>
      </c>
      <c r="G51" s="16" t="s">
        <v>15</v>
      </c>
      <c r="H51" s="16" t="s">
        <v>15</v>
      </c>
      <c r="I51" s="16" t="s">
        <v>16</v>
      </c>
      <c r="J51" s="16" t="s">
        <v>1</v>
      </c>
      <c r="K51" s="17" t="s">
        <v>10</v>
      </c>
      <c r="L51" s="16" t="s">
        <v>11</v>
      </c>
      <c r="M51" s="16" t="s">
        <v>12</v>
      </c>
      <c r="N51" s="16" t="s">
        <v>13</v>
      </c>
      <c r="O51" s="16" t="s">
        <v>14</v>
      </c>
      <c r="P51" s="16" t="s">
        <v>15</v>
      </c>
      <c r="Q51" s="6" t="s">
        <v>15</v>
      </c>
      <c r="R51" s="6" t="s">
        <v>16</v>
      </c>
      <c r="S51" s="6" t="s">
        <v>1</v>
      </c>
    </row>
    <row r="52" spans="1:20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21"/>
      <c r="K52" s="19"/>
      <c r="L52" s="18"/>
      <c r="M52" s="18"/>
      <c r="N52" s="18"/>
      <c r="O52" s="18"/>
      <c r="P52" s="18"/>
      <c r="Q52" s="21"/>
      <c r="R52" s="21"/>
      <c r="S52" s="21"/>
    </row>
    <row r="53" spans="1:20" ht="56.25" customHeight="1">
      <c r="A53" s="28" t="s">
        <v>50</v>
      </c>
      <c r="B53" s="7"/>
      <c r="C53" s="7"/>
      <c r="D53" s="7"/>
      <c r="E53" s="7"/>
      <c r="F53" s="7"/>
      <c r="G53" s="7"/>
      <c r="H53" s="7"/>
      <c r="I53" s="7"/>
      <c r="J53" s="2"/>
      <c r="K53" s="3"/>
      <c r="L53" s="7"/>
      <c r="M53" s="7"/>
      <c r="N53" s="7"/>
      <c r="O53" s="7"/>
      <c r="P53" s="7"/>
      <c r="Q53" s="2"/>
      <c r="R53" s="2"/>
      <c r="S53" s="2"/>
    </row>
    <row r="54" spans="1:20" ht="12.75" customHeight="1">
      <c r="A54" s="23"/>
      <c r="B54" s="7"/>
      <c r="C54" s="7"/>
      <c r="D54" s="7"/>
      <c r="E54" s="7"/>
      <c r="F54" s="7"/>
      <c r="G54" s="7"/>
      <c r="H54" s="7"/>
      <c r="I54" s="7"/>
      <c r="J54" s="2"/>
      <c r="K54" s="3"/>
      <c r="L54" s="7"/>
      <c r="M54" s="7"/>
      <c r="N54" s="7"/>
      <c r="O54" s="7"/>
      <c r="P54" s="7"/>
      <c r="Q54" s="2"/>
      <c r="R54" s="2"/>
      <c r="S54" s="2"/>
    </row>
    <row r="55" spans="1:20" ht="12.75" customHeight="1">
      <c r="A55" s="7" t="str">
        <f>Pivot!A36</f>
        <v>AVILA</v>
      </c>
      <c r="B55" s="51">
        <f>Pivot!B36</f>
        <v>116</v>
      </c>
      <c r="C55" s="51">
        <f>Pivot!D36</f>
        <v>253</v>
      </c>
      <c r="D55" s="51">
        <f>Pivot!F36</f>
        <v>292</v>
      </c>
      <c r="E55" s="51">
        <f>Pivot!H36</f>
        <v>128</v>
      </c>
      <c r="F55" s="51">
        <f>Pivot!J36</f>
        <v>95</v>
      </c>
      <c r="G55" s="51">
        <f>Pivot!L36</f>
        <v>47</v>
      </c>
      <c r="H55" s="51">
        <f>Pivot!N36</f>
        <v>57</v>
      </c>
      <c r="I55" s="52">
        <f>Pivot!P36</f>
        <v>0</v>
      </c>
      <c r="J55" s="53">
        <f t="shared" ref="J55" si="11">SUM(B55:I55)</f>
        <v>988</v>
      </c>
      <c r="K55" s="52">
        <f>Pivot!C36</f>
        <v>117</v>
      </c>
      <c r="L55" s="51">
        <f>Pivot!E36</f>
        <v>254</v>
      </c>
      <c r="M55" s="51">
        <f>Pivot!G36</f>
        <v>299</v>
      </c>
      <c r="N55" s="51">
        <f>Pivot!I36</f>
        <v>163</v>
      </c>
      <c r="O55" s="51">
        <f>Pivot!K36</f>
        <v>134</v>
      </c>
      <c r="P55" s="51">
        <f>Pivot!M36</f>
        <v>84</v>
      </c>
      <c r="Q55" s="51">
        <f>Pivot!O36</f>
        <v>168</v>
      </c>
      <c r="R55" s="52">
        <f>Pivot!Q36</f>
        <v>0</v>
      </c>
      <c r="S55" s="22">
        <f t="shared" ref="S55" si="12">SUM(K55:R55)</f>
        <v>1219</v>
      </c>
      <c r="T55" s="43"/>
    </row>
    <row r="56" spans="1:20" ht="12.75" customHeight="1">
      <c r="A56" s="7" t="str">
        <f>Pivot!A37</f>
        <v>CMU CLAS</v>
      </c>
      <c r="B56" s="51">
        <f>Pivot!B37</f>
        <v>4</v>
      </c>
      <c r="C56" s="51">
        <f>Pivot!D37</f>
        <v>445</v>
      </c>
      <c r="D56" s="51">
        <f>Pivot!F37</f>
        <v>408</v>
      </c>
      <c r="E56" s="51">
        <f>Pivot!H37</f>
        <v>153</v>
      </c>
      <c r="F56" s="51">
        <f>Pivot!J37</f>
        <v>38</v>
      </c>
      <c r="G56" s="51">
        <f>Pivot!L37</f>
        <v>8</v>
      </c>
      <c r="H56" s="51">
        <f>Pivot!N37</f>
        <v>11</v>
      </c>
      <c r="I56" s="52">
        <f>Pivot!P37</f>
        <v>36</v>
      </c>
      <c r="J56" s="53">
        <f t="shared" ref="J56:J79" si="13">SUM(B56:I56)</f>
        <v>1103</v>
      </c>
      <c r="K56" s="52">
        <f>Pivot!C37</f>
        <v>6</v>
      </c>
      <c r="L56" s="51">
        <f>Pivot!E37</f>
        <v>447</v>
      </c>
      <c r="M56" s="51">
        <f>Pivot!G37</f>
        <v>422</v>
      </c>
      <c r="N56" s="51">
        <f>Pivot!I37</f>
        <v>169</v>
      </c>
      <c r="O56" s="51">
        <f>Pivot!K37</f>
        <v>50</v>
      </c>
      <c r="P56" s="51">
        <f>Pivot!M37</f>
        <v>13</v>
      </c>
      <c r="Q56" s="51">
        <f>Pivot!O37</f>
        <v>25</v>
      </c>
      <c r="R56" s="52">
        <f>Pivot!Q37</f>
        <v>40</v>
      </c>
      <c r="S56" s="22">
        <f t="shared" ref="S56:S79" si="14">SUM(K56:R56)</f>
        <v>1172</v>
      </c>
      <c r="T56" s="43"/>
    </row>
    <row r="57" spans="1:20" ht="12.75" customHeight="1">
      <c r="A57" s="7" t="str">
        <f>Pivot!A38</f>
        <v>CMU GR/EXT</v>
      </c>
      <c r="B57" s="51">
        <f>Pivot!B38</f>
        <v>0</v>
      </c>
      <c r="C57" s="51">
        <f>Pivot!D38</f>
        <v>1</v>
      </c>
      <c r="D57" s="51">
        <f>Pivot!F38</f>
        <v>85</v>
      </c>
      <c r="E57" s="51">
        <f>Pivot!H38</f>
        <v>133</v>
      </c>
      <c r="F57" s="51">
        <f>Pivot!J38</f>
        <v>131</v>
      </c>
      <c r="G57" s="51">
        <f>Pivot!L38</f>
        <v>113</v>
      </c>
      <c r="H57" s="51">
        <f>Pivot!N38</f>
        <v>278</v>
      </c>
      <c r="I57" s="52">
        <f>Pivot!P38</f>
        <v>47</v>
      </c>
      <c r="J57" s="53">
        <f t="shared" si="13"/>
        <v>788</v>
      </c>
      <c r="K57" s="52">
        <f>Pivot!C38</f>
        <v>1449</v>
      </c>
      <c r="L57" s="51">
        <f>Pivot!E38</f>
        <v>841</v>
      </c>
      <c r="M57" s="51">
        <f>Pivot!G38</f>
        <v>310</v>
      </c>
      <c r="N57" s="51">
        <f>Pivot!I38</f>
        <v>231</v>
      </c>
      <c r="O57" s="51">
        <f>Pivot!K38</f>
        <v>195</v>
      </c>
      <c r="P57" s="51">
        <f>Pivot!M38</f>
        <v>168</v>
      </c>
      <c r="Q57" s="51">
        <f>Pivot!O38</f>
        <v>411</v>
      </c>
      <c r="R57" s="52">
        <f>Pivot!Q38</f>
        <v>196</v>
      </c>
      <c r="S57" s="22">
        <f t="shared" si="14"/>
        <v>3801</v>
      </c>
      <c r="T57" s="43"/>
    </row>
    <row r="58" spans="1:20" ht="12.75" customHeight="1">
      <c r="A58" s="7" t="str">
        <f>Pivot!A39</f>
        <v>COFO</v>
      </c>
      <c r="B58" s="51">
        <f>Pivot!B39</f>
        <v>3</v>
      </c>
      <c r="C58" s="51">
        <f>Pivot!D39</f>
        <v>460</v>
      </c>
      <c r="D58" s="51">
        <f>Pivot!F39</f>
        <v>614</v>
      </c>
      <c r="E58" s="51">
        <f>Pivot!H39</f>
        <v>256</v>
      </c>
      <c r="F58" s="51">
        <f>Pivot!J39</f>
        <v>18</v>
      </c>
      <c r="G58" s="51">
        <f>Pivot!L39</f>
        <v>2</v>
      </c>
      <c r="H58" s="51">
        <f>Pivot!N39</f>
        <v>6</v>
      </c>
      <c r="I58" s="52">
        <f>Pivot!P39</f>
        <v>0</v>
      </c>
      <c r="J58" s="53">
        <f t="shared" si="13"/>
        <v>1359</v>
      </c>
      <c r="K58" s="52">
        <f>Pivot!C39</f>
        <v>4</v>
      </c>
      <c r="L58" s="51">
        <f>Pivot!E39</f>
        <v>463</v>
      </c>
      <c r="M58" s="51">
        <f>Pivot!G39</f>
        <v>615</v>
      </c>
      <c r="N58" s="51">
        <f>Pivot!I39</f>
        <v>261</v>
      </c>
      <c r="O58" s="51">
        <f>Pivot!K39</f>
        <v>20</v>
      </c>
      <c r="P58" s="51">
        <f>Pivot!M39</f>
        <v>3</v>
      </c>
      <c r="Q58" s="51">
        <f>Pivot!O39</f>
        <v>11</v>
      </c>
      <c r="R58" s="52">
        <f>Pivot!Q39</f>
        <v>0</v>
      </c>
      <c r="S58" s="22">
        <f t="shared" si="14"/>
        <v>1377</v>
      </c>
      <c r="T58" s="43"/>
    </row>
    <row r="59" spans="1:20" ht="12.75" customHeight="1">
      <c r="A59" s="7" t="str">
        <f>Pivot!A40</f>
        <v>COLUMBIA</v>
      </c>
      <c r="B59" s="51">
        <f>Pivot!B40</f>
        <v>11</v>
      </c>
      <c r="C59" s="51">
        <f>Pivot!D40</f>
        <v>401</v>
      </c>
      <c r="D59" s="51">
        <f>Pivot!F40</f>
        <v>857</v>
      </c>
      <c r="E59" s="51">
        <f>Pivot!H40</f>
        <v>1430</v>
      </c>
      <c r="F59" s="51">
        <f>Pivot!J40</f>
        <v>2409</v>
      </c>
      <c r="G59" s="51">
        <f>Pivot!L40</f>
        <v>1995</v>
      </c>
      <c r="H59" s="51">
        <f>Pivot!N40</f>
        <v>3467</v>
      </c>
      <c r="I59" s="52">
        <f>Pivot!P40</f>
        <v>0</v>
      </c>
      <c r="J59" s="53">
        <f t="shared" si="13"/>
        <v>10570</v>
      </c>
      <c r="K59" s="52">
        <f>Pivot!C40</f>
        <v>16</v>
      </c>
      <c r="L59" s="51">
        <f>Pivot!E40</f>
        <v>539</v>
      </c>
      <c r="M59" s="51">
        <f>Pivot!G40</f>
        <v>1216</v>
      </c>
      <c r="N59" s="51">
        <f>Pivot!I40</f>
        <v>2179</v>
      </c>
      <c r="O59" s="51">
        <f>Pivot!K40</f>
        <v>3762</v>
      </c>
      <c r="P59" s="51">
        <f>Pivot!M40</f>
        <v>3232</v>
      </c>
      <c r="Q59" s="51">
        <f>Pivot!O40</f>
        <v>6285</v>
      </c>
      <c r="R59" s="52">
        <f>Pivot!Q40</f>
        <v>0</v>
      </c>
      <c r="S59" s="22">
        <f t="shared" si="14"/>
        <v>17229</v>
      </c>
      <c r="T59" s="43"/>
    </row>
    <row r="60" spans="1:20" ht="12.75" customHeight="1">
      <c r="A60" s="7" t="str">
        <f>Pivot!A41</f>
        <v>COTTEY</v>
      </c>
      <c r="B60" s="51">
        <f>Pivot!B41</f>
        <v>2</v>
      </c>
      <c r="C60" s="51">
        <f>Pivot!D41</f>
        <v>221</v>
      </c>
      <c r="D60" s="51">
        <f>Pivot!F41</f>
        <v>82</v>
      </c>
      <c r="E60" s="51">
        <f>Pivot!H41</f>
        <v>12</v>
      </c>
      <c r="F60" s="51">
        <f>Pivot!J41</f>
        <v>1</v>
      </c>
      <c r="G60" s="51">
        <f>Pivot!L41</f>
        <v>0</v>
      </c>
      <c r="H60" s="51">
        <f>Pivot!N41</f>
        <v>1</v>
      </c>
      <c r="I60" s="52">
        <f>Pivot!P41</f>
        <v>0</v>
      </c>
      <c r="J60" s="53">
        <f t="shared" si="13"/>
        <v>319</v>
      </c>
      <c r="K60" s="52">
        <f>Pivot!C41</f>
        <v>3</v>
      </c>
      <c r="L60" s="51">
        <f>Pivot!E41</f>
        <v>221</v>
      </c>
      <c r="M60" s="51">
        <f>Pivot!G41</f>
        <v>82</v>
      </c>
      <c r="N60" s="51">
        <f>Pivot!I41</f>
        <v>12</v>
      </c>
      <c r="O60" s="51">
        <f>Pivot!K41</f>
        <v>1</v>
      </c>
      <c r="P60" s="51">
        <f>Pivot!M41</f>
        <v>0</v>
      </c>
      <c r="Q60" s="51">
        <f>Pivot!O41</f>
        <v>4</v>
      </c>
      <c r="R60" s="52">
        <f>Pivot!Q41</f>
        <v>0</v>
      </c>
      <c r="S60" s="22">
        <f t="shared" si="14"/>
        <v>323</v>
      </c>
      <c r="T60" s="43"/>
    </row>
    <row r="61" spans="1:20">
      <c r="A61" s="7" t="str">
        <f>Pivot!A42</f>
        <v>CULVER</v>
      </c>
      <c r="B61" s="51">
        <f>Pivot!B42</f>
        <v>0</v>
      </c>
      <c r="C61" s="51">
        <f>Pivot!D42</f>
        <v>281</v>
      </c>
      <c r="D61" s="51">
        <f>Pivot!F42</f>
        <v>261</v>
      </c>
      <c r="E61" s="51">
        <f>Pivot!H42</f>
        <v>124</v>
      </c>
      <c r="F61" s="51">
        <f>Pivot!J42</f>
        <v>18</v>
      </c>
      <c r="G61" s="51">
        <f>Pivot!L42</f>
        <v>8</v>
      </c>
      <c r="H61" s="51">
        <f>Pivot!N42</f>
        <v>9</v>
      </c>
      <c r="I61" s="52">
        <f>Pivot!P42</f>
        <v>0</v>
      </c>
      <c r="J61" s="53">
        <f t="shared" si="13"/>
        <v>701</v>
      </c>
      <c r="K61" s="52">
        <f>Pivot!C42</f>
        <v>11</v>
      </c>
      <c r="L61" s="51">
        <f>Pivot!E42</f>
        <v>283</v>
      </c>
      <c r="M61" s="51">
        <f>Pivot!G42</f>
        <v>264</v>
      </c>
      <c r="N61" s="51">
        <f>Pivot!I42</f>
        <v>138</v>
      </c>
      <c r="O61" s="51">
        <f>Pivot!K42</f>
        <v>23</v>
      </c>
      <c r="P61" s="51">
        <f>Pivot!M42</f>
        <v>12</v>
      </c>
      <c r="Q61" s="51">
        <f>Pivot!O42</f>
        <v>21</v>
      </c>
      <c r="R61" s="52">
        <f>Pivot!Q42</f>
        <v>0</v>
      </c>
      <c r="S61" s="22">
        <f t="shared" si="14"/>
        <v>752</v>
      </c>
    </row>
    <row r="62" spans="1:20">
      <c r="A62" s="7" t="str">
        <f>Pivot!A43</f>
        <v>DRURY</v>
      </c>
      <c r="B62" s="51">
        <f>Pivot!B43</f>
        <v>1</v>
      </c>
      <c r="C62" s="51">
        <f>Pivot!D43</f>
        <v>227</v>
      </c>
      <c r="D62" s="51">
        <f>Pivot!F43</f>
        <v>824</v>
      </c>
      <c r="E62" s="51">
        <f>Pivot!H43</f>
        <v>922</v>
      </c>
      <c r="F62" s="51">
        <f>Pivot!J43</f>
        <v>460</v>
      </c>
      <c r="G62" s="51">
        <f>Pivot!L43</f>
        <v>353</v>
      </c>
      <c r="H62" s="51">
        <f>Pivot!N43</f>
        <v>594</v>
      </c>
      <c r="I62" s="52">
        <f>Pivot!P43</f>
        <v>1</v>
      </c>
      <c r="J62" s="53">
        <f t="shared" si="13"/>
        <v>3382</v>
      </c>
      <c r="K62" s="52">
        <f>Pivot!C43</f>
        <v>14</v>
      </c>
      <c r="L62" s="51">
        <f>Pivot!E43</f>
        <v>281</v>
      </c>
      <c r="M62" s="51">
        <f>Pivot!G43</f>
        <v>895</v>
      </c>
      <c r="N62" s="51">
        <f>Pivot!I43</f>
        <v>1138</v>
      </c>
      <c r="O62" s="51">
        <f>Pivot!K43</f>
        <v>751</v>
      </c>
      <c r="P62" s="51">
        <f>Pivot!M43</f>
        <v>607</v>
      </c>
      <c r="Q62" s="51">
        <f>Pivot!O43</f>
        <v>1198</v>
      </c>
      <c r="R62" s="52">
        <f>Pivot!Q43</f>
        <v>1</v>
      </c>
      <c r="S62" s="22">
        <f t="shared" si="14"/>
        <v>4885</v>
      </c>
    </row>
    <row r="63" spans="1:20">
      <c r="A63" s="7" t="str">
        <f>Pivot!A44</f>
        <v>EVANGLE</v>
      </c>
      <c r="B63" s="51">
        <f>Pivot!B44</f>
        <v>27</v>
      </c>
      <c r="C63" s="51">
        <f>Pivot!D44</f>
        <v>695</v>
      </c>
      <c r="D63" s="51">
        <f>Pivot!F44</f>
        <v>629</v>
      </c>
      <c r="E63" s="51">
        <f>Pivot!H44</f>
        <v>229</v>
      </c>
      <c r="F63" s="51">
        <f>Pivot!J44</f>
        <v>55</v>
      </c>
      <c r="G63" s="51">
        <f>Pivot!L44</f>
        <v>29</v>
      </c>
      <c r="H63" s="51">
        <f>Pivot!N44</f>
        <v>65</v>
      </c>
      <c r="I63" s="52">
        <f>Pivot!P44</f>
        <v>0</v>
      </c>
      <c r="J63" s="53">
        <f t="shared" si="13"/>
        <v>1729</v>
      </c>
      <c r="K63" s="52">
        <f>Pivot!C44</f>
        <v>28</v>
      </c>
      <c r="L63" s="51">
        <f>Pivot!E44</f>
        <v>703</v>
      </c>
      <c r="M63" s="51">
        <f>Pivot!G44</f>
        <v>637</v>
      </c>
      <c r="N63" s="51">
        <f>Pivot!I44</f>
        <v>257</v>
      </c>
      <c r="O63" s="51">
        <f>Pivot!K44</f>
        <v>93</v>
      </c>
      <c r="P63" s="51">
        <f>Pivot!M44</f>
        <v>45</v>
      </c>
      <c r="Q63" s="51">
        <f>Pivot!O44</f>
        <v>134</v>
      </c>
      <c r="R63" s="52">
        <f>Pivot!Q44</f>
        <v>0</v>
      </c>
      <c r="S63" s="22">
        <f t="shared" si="14"/>
        <v>1897</v>
      </c>
    </row>
    <row r="64" spans="1:20" ht="12.75" customHeight="1">
      <c r="A64" s="7" t="str">
        <f>Pivot!A45</f>
        <v>FONTBOONE</v>
      </c>
      <c r="B64" s="51">
        <f>Pivot!B45</f>
        <v>2</v>
      </c>
      <c r="C64" s="51">
        <f>Pivot!D45</f>
        <v>224</v>
      </c>
      <c r="D64" s="51">
        <f>Pivot!F45</f>
        <v>340</v>
      </c>
      <c r="E64" s="51">
        <f>Pivot!H45</f>
        <v>256</v>
      </c>
      <c r="F64" s="51">
        <f>Pivot!J45</f>
        <v>121</v>
      </c>
      <c r="G64" s="51">
        <f>Pivot!L45</f>
        <v>64</v>
      </c>
      <c r="H64" s="51">
        <f>Pivot!N45</f>
        <v>106</v>
      </c>
      <c r="I64" s="52">
        <f>Pivot!P45</f>
        <v>3</v>
      </c>
      <c r="J64" s="53">
        <f t="shared" si="13"/>
        <v>1116</v>
      </c>
      <c r="K64" s="52">
        <f>Pivot!C45</f>
        <v>2</v>
      </c>
      <c r="L64" s="51">
        <f>Pivot!E45</f>
        <v>227</v>
      </c>
      <c r="M64" s="51">
        <f>Pivot!G45</f>
        <v>347</v>
      </c>
      <c r="N64" s="51">
        <f>Pivot!I45</f>
        <v>295</v>
      </c>
      <c r="O64" s="51">
        <f>Pivot!K45</f>
        <v>196</v>
      </c>
      <c r="P64" s="51">
        <f>Pivot!M45</f>
        <v>129</v>
      </c>
      <c r="Q64" s="51">
        <f>Pivot!O45</f>
        <v>291</v>
      </c>
      <c r="R64" s="52">
        <f>Pivot!Q45</f>
        <v>13</v>
      </c>
      <c r="S64" s="22">
        <f t="shared" si="14"/>
        <v>1500</v>
      </c>
      <c r="T64" s="43"/>
    </row>
    <row r="65" spans="1:20" ht="12.75" customHeight="1">
      <c r="A65" s="7" t="str">
        <f>Pivot!A46</f>
        <v>HLG</v>
      </c>
      <c r="B65" s="51">
        <f>Pivot!B46</f>
        <v>19</v>
      </c>
      <c r="C65" s="51">
        <f>Pivot!D46</f>
        <v>238</v>
      </c>
      <c r="D65" s="51">
        <f>Pivot!F46</f>
        <v>285</v>
      </c>
      <c r="E65" s="51">
        <f>Pivot!H46</f>
        <v>147</v>
      </c>
      <c r="F65" s="51">
        <f>Pivot!J46</f>
        <v>75</v>
      </c>
      <c r="G65" s="51">
        <f>Pivot!L46</f>
        <v>49</v>
      </c>
      <c r="H65" s="51">
        <f>Pivot!N46</f>
        <v>94</v>
      </c>
      <c r="I65" s="52">
        <f>Pivot!P46</f>
        <v>1</v>
      </c>
      <c r="J65" s="53">
        <f t="shared" si="13"/>
        <v>908</v>
      </c>
      <c r="K65" s="52">
        <f>Pivot!C46</f>
        <v>162</v>
      </c>
      <c r="L65" s="51">
        <f>Pivot!E46</f>
        <v>265</v>
      </c>
      <c r="M65" s="51">
        <f>Pivot!G46</f>
        <v>292</v>
      </c>
      <c r="N65" s="51">
        <f>Pivot!I46</f>
        <v>155</v>
      </c>
      <c r="O65" s="51">
        <f>Pivot!K46</f>
        <v>87</v>
      </c>
      <c r="P65" s="51">
        <f>Pivot!M46</f>
        <v>57</v>
      </c>
      <c r="Q65" s="51">
        <f>Pivot!O46</f>
        <v>132</v>
      </c>
      <c r="R65" s="52">
        <f>Pivot!Q46</f>
        <v>1</v>
      </c>
      <c r="S65" s="22">
        <f t="shared" si="14"/>
        <v>1151</v>
      </c>
      <c r="T65" s="43"/>
    </row>
    <row r="66" spans="1:20" ht="12.75" customHeight="1">
      <c r="A66" s="7" t="str">
        <f>Pivot!A47</f>
        <v>LINDENWOOD</v>
      </c>
      <c r="B66" s="51">
        <f>Pivot!B47</f>
        <v>12</v>
      </c>
      <c r="C66" s="51">
        <f>Pivot!D47</f>
        <v>1382</v>
      </c>
      <c r="D66" s="51">
        <f>Pivot!F47</f>
        <v>1931</v>
      </c>
      <c r="E66" s="51">
        <f>Pivot!H47</f>
        <v>1488</v>
      </c>
      <c r="F66" s="51">
        <f>Pivot!J47</f>
        <v>827</v>
      </c>
      <c r="G66" s="51">
        <f>Pivot!L47</f>
        <v>483</v>
      </c>
      <c r="H66" s="51">
        <f>Pivot!N47</f>
        <v>900</v>
      </c>
      <c r="I66" s="52">
        <f>Pivot!P47</f>
        <v>8</v>
      </c>
      <c r="J66" s="53">
        <f t="shared" si="13"/>
        <v>7031</v>
      </c>
      <c r="K66" s="52">
        <f>Pivot!C47</f>
        <v>278</v>
      </c>
      <c r="L66" s="51">
        <f>Pivot!E47</f>
        <v>1512</v>
      </c>
      <c r="M66" s="51">
        <f>Pivot!G47</f>
        <v>1946</v>
      </c>
      <c r="N66" s="51">
        <f>Pivot!I47</f>
        <v>1568</v>
      </c>
      <c r="O66" s="51">
        <f>Pivot!K47</f>
        <v>909</v>
      </c>
      <c r="P66" s="51">
        <f>Pivot!M47</f>
        <v>538</v>
      </c>
      <c r="Q66" s="51">
        <f>Pivot!O47</f>
        <v>1016</v>
      </c>
      <c r="R66" s="52">
        <f>Pivot!Q47</f>
        <v>47</v>
      </c>
      <c r="S66" s="22">
        <f t="shared" si="14"/>
        <v>7814</v>
      </c>
      <c r="T66" s="43"/>
    </row>
    <row r="67" spans="1:20" ht="12.75" customHeight="1">
      <c r="A67" s="7" t="str">
        <f>Pivot!A48</f>
        <v>MARYVILLE</v>
      </c>
      <c r="B67" s="51">
        <f>Pivot!B48</f>
        <v>8</v>
      </c>
      <c r="C67" s="51">
        <f>Pivot!D48</f>
        <v>581</v>
      </c>
      <c r="D67" s="51">
        <f>Pivot!F48</f>
        <v>682</v>
      </c>
      <c r="E67" s="51">
        <f>Pivot!H48</f>
        <v>298</v>
      </c>
      <c r="F67" s="51">
        <f>Pivot!J48</f>
        <v>93</v>
      </c>
      <c r="G67" s="51">
        <f>Pivot!L48</f>
        <v>38</v>
      </c>
      <c r="H67" s="51">
        <f>Pivot!N48</f>
        <v>40</v>
      </c>
      <c r="I67" s="52">
        <f>Pivot!P48</f>
        <v>1</v>
      </c>
      <c r="J67" s="53">
        <f t="shared" si="13"/>
        <v>1741</v>
      </c>
      <c r="K67" s="52">
        <f>Pivot!C48</f>
        <v>85</v>
      </c>
      <c r="L67" s="51">
        <f>Pivot!E48</f>
        <v>598</v>
      </c>
      <c r="M67" s="51">
        <f>Pivot!G48</f>
        <v>715</v>
      </c>
      <c r="N67" s="51">
        <f>Pivot!I48</f>
        <v>426</v>
      </c>
      <c r="O67" s="51">
        <f>Pivot!K48</f>
        <v>383</v>
      </c>
      <c r="P67" s="51">
        <f>Pivot!M48</f>
        <v>251</v>
      </c>
      <c r="Q67" s="51">
        <f>Pivot!O48</f>
        <v>575</v>
      </c>
      <c r="R67" s="52">
        <f>Pivot!Q48</f>
        <v>2</v>
      </c>
      <c r="S67" s="22">
        <f t="shared" si="14"/>
        <v>3035</v>
      </c>
      <c r="T67" s="43"/>
    </row>
    <row r="68" spans="1:20">
      <c r="A68" s="7" t="str">
        <f>Pivot!A49</f>
        <v>MO BAP</v>
      </c>
      <c r="B68" s="51">
        <f>Pivot!B49</f>
        <v>8</v>
      </c>
      <c r="C68" s="51">
        <f>Pivot!D49</f>
        <v>153</v>
      </c>
      <c r="D68" s="51">
        <f>Pivot!F49</f>
        <v>360</v>
      </c>
      <c r="E68" s="51">
        <f>Pivot!H49</f>
        <v>548</v>
      </c>
      <c r="F68" s="51">
        <f>Pivot!J49</f>
        <v>189</v>
      </c>
      <c r="G68" s="51">
        <f>Pivot!L49</f>
        <v>75</v>
      </c>
      <c r="H68" s="51">
        <f>Pivot!N49</f>
        <v>96</v>
      </c>
      <c r="I68" s="52">
        <f>Pivot!P49</f>
        <v>5</v>
      </c>
      <c r="J68" s="53">
        <f t="shared" si="13"/>
        <v>1434</v>
      </c>
      <c r="K68" s="52">
        <f>Pivot!C49</f>
        <v>464</v>
      </c>
      <c r="L68" s="51">
        <f>Pivot!E49</f>
        <v>1773</v>
      </c>
      <c r="M68" s="51">
        <f>Pivot!G49</f>
        <v>369</v>
      </c>
      <c r="N68" s="51">
        <f>Pivot!I49</f>
        <v>620</v>
      </c>
      <c r="O68" s="51">
        <f>Pivot!K49</f>
        <v>275</v>
      </c>
      <c r="P68" s="51">
        <f>Pivot!M49</f>
        <v>128</v>
      </c>
      <c r="Q68" s="51">
        <f>Pivot!O49</f>
        <v>191</v>
      </c>
      <c r="R68" s="52">
        <f>Pivot!Q49</f>
        <v>11</v>
      </c>
      <c r="S68" s="22">
        <f t="shared" si="14"/>
        <v>3831</v>
      </c>
    </row>
    <row r="69" spans="1:20">
      <c r="A69" s="7" t="str">
        <f>Pivot!A50</f>
        <v>MO VAL</v>
      </c>
      <c r="B69" s="51">
        <f>Pivot!B50</f>
        <v>29</v>
      </c>
      <c r="C69" s="51">
        <f>Pivot!D50</f>
        <v>443</v>
      </c>
      <c r="D69" s="51">
        <f>Pivot!F50</f>
        <v>489</v>
      </c>
      <c r="E69" s="51">
        <f>Pivot!H50</f>
        <v>356</v>
      </c>
      <c r="F69" s="51">
        <f>Pivot!J50</f>
        <v>74</v>
      </c>
      <c r="G69" s="51">
        <f>Pivot!L50</f>
        <v>20</v>
      </c>
      <c r="H69" s="51">
        <f>Pivot!N50</f>
        <v>36</v>
      </c>
      <c r="I69" s="52">
        <f>Pivot!P50</f>
        <v>0</v>
      </c>
      <c r="J69" s="53">
        <f t="shared" si="13"/>
        <v>1447</v>
      </c>
      <c r="K69" s="52">
        <f>Pivot!C50</f>
        <v>175</v>
      </c>
      <c r="L69" s="51">
        <f>Pivot!E50</f>
        <v>563</v>
      </c>
      <c r="M69" s="51">
        <f>Pivot!G50</f>
        <v>496</v>
      </c>
      <c r="N69" s="51">
        <f>Pivot!I50</f>
        <v>371</v>
      </c>
      <c r="O69" s="51">
        <f>Pivot!K50</f>
        <v>79</v>
      </c>
      <c r="P69" s="51">
        <f>Pivot!M50</f>
        <v>27</v>
      </c>
      <c r="Q69" s="51">
        <f>Pivot!O50</f>
        <v>45</v>
      </c>
      <c r="R69" s="52">
        <f>Pivot!Q50</f>
        <v>3</v>
      </c>
      <c r="S69" s="22">
        <f t="shared" si="14"/>
        <v>1759</v>
      </c>
    </row>
    <row r="70" spans="1:20" ht="12.75" customHeight="1">
      <c r="A70" s="7" t="str">
        <f>Pivot!A51</f>
        <v>PARK</v>
      </c>
      <c r="B70" s="51">
        <f>Pivot!B51</f>
        <v>2</v>
      </c>
      <c r="C70" s="51">
        <f>Pivot!D51</f>
        <v>214</v>
      </c>
      <c r="D70" s="51">
        <f>Pivot!F51</f>
        <v>447</v>
      </c>
      <c r="E70" s="51">
        <f>Pivot!H51</f>
        <v>263</v>
      </c>
      <c r="F70" s="51">
        <f>Pivot!J51</f>
        <v>144</v>
      </c>
      <c r="G70" s="51">
        <f>Pivot!L51</f>
        <v>59</v>
      </c>
      <c r="H70" s="51">
        <f>Pivot!N51</f>
        <v>58</v>
      </c>
      <c r="I70" s="52">
        <f>Pivot!P51</f>
        <v>0</v>
      </c>
      <c r="J70" s="53">
        <f t="shared" si="13"/>
        <v>1187</v>
      </c>
      <c r="K70" s="52">
        <f>Pivot!C51</f>
        <v>4</v>
      </c>
      <c r="L70" s="51">
        <f>Pivot!E51</f>
        <v>266</v>
      </c>
      <c r="M70" s="51">
        <f>Pivot!G51</f>
        <v>780</v>
      </c>
      <c r="N70" s="51">
        <f>Pivot!I51</f>
        <v>1309</v>
      </c>
      <c r="O70" s="51">
        <f>Pivot!K51</f>
        <v>2467</v>
      </c>
      <c r="P70" s="51">
        <f>Pivot!M51</f>
        <v>1998</v>
      </c>
      <c r="Q70" s="51">
        <f>Pivot!O51</f>
        <v>4172</v>
      </c>
      <c r="R70" s="52">
        <f>Pivot!Q51</f>
        <v>0</v>
      </c>
      <c r="S70" s="22">
        <f t="shared" si="14"/>
        <v>10996</v>
      </c>
      <c r="T70" s="43"/>
    </row>
    <row r="71" spans="1:20">
      <c r="A71" s="7" t="str">
        <f>Pivot!A52</f>
        <v>ROCKHURST</v>
      </c>
      <c r="B71" s="51">
        <f>Pivot!B52</f>
        <v>4</v>
      </c>
      <c r="C71" s="51">
        <f>Pivot!D52</f>
        <v>578</v>
      </c>
      <c r="D71" s="51">
        <f>Pivot!F52</f>
        <v>600</v>
      </c>
      <c r="E71" s="51">
        <f>Pivot!H52</f>
        <v>132</v>
      </c>
      <c r="F71" s="51">
        <f>Pivot!J52</f>
        <v>28</v>
      </c>
      <c r="G71" s="51">
        <f>Pivot!L52</f>
        <v>15</v>
      </c>
      <c r="H71" s="51">
        <f>Pivot!N52</f>
        <v>18</v>
      </c>
      <c r="I71" s="52">
        <f>Pivot!P52</f>
        <v>0</v>
      </c>
      <c r="J71" s="53">
        <f t="shared" si="13"/>
        <v>1375</v>
      </c>
      <c r="K71" s="52">
        <f>Pivot!C52</f>
        <v>502</v>
      </c>
      <c r="L71" s="51">
        <f>Pivot!E52</f>
        <v>666</v>
      </c>
      <c r="M71" s="51">
        <f>Pivot!G52</f>
        <v>650</v>
      </c>
      <c r="N71" s="51">
        <f>Pivot!I52</f>
        <v>169</v>
      </c>
      <c r="O71" s="51">
        <f>Pivot!K52</f>
        <v>59</v>
      </c>
      <c r="P71" s="51">
        <f>Pivot!M52</f>
        <v>37</v>
      </c>
      <c r="Q71" s="51">
        <f>Pivot!O52</f>
        <v>47</v>
      </c>
      <c r="R71" s="52">
        <f>Pivot!Q52</f>
        <v>0</v>
      </c>
      <c r="S71" s="22">
        <f t="shared" si="14"/>
        <v>2130</v>
      </c>
    </row>
    <row r="72" spans="1:20" ht="12.75" customHeight="1">
      <c r="A72" s="7" t="str">
        <f>Pivot!A53</f>
        <v>SBU</v>
      </c>
      <c r="B72" s="51">
        <f>Pivot!B53</f>
        <v>17</v>
      </c>
      <c r="C72" s="51">
        <f>Pivot!D53</f>
        <v>542</v>
      </c>
      <c r="D72" s="51">
        <f>Pivot!F53</f>
        <v>725</v>
      </c>
      <c r="E72" s="51">
        <f>Pivot!H53</f>
        <v>406</v>
      </c>
      <c r="F72" s="51">
        <f>Pivot!J53</f>
        <v>84</v>
      </c>
      <c r="G72" s="51">
        <f>Pivot!L53</f>
        <v>75</v>
      </c>
      <c r="H72" s="51">
        <f>Pivot!N53</f>
        <v>137</v>
      </c>
      <c r="I72" s="52">
        <f>Pivot!P53</f>
        <v>0</v>
      </c>
      <c r="J72" s="53">
        <f t="shared" si="13"/>
        <v>1986</v>
      </c>
      <c r="K72" s="52">
        <f>Pivot!C53</f>
        <v>157</v>
      </c>
      <c r="L72" s="51">
        <f>Pivot!E53</f>
        <v>642</v>
      </c>
      <c r="M72" s="51">
        <f>Pivot!G53</f>
        <v>773</v>
      </c>
      <c r="N72" s="51">
        <f>Pivot!I53</f>
        <v>540</v>
      </c>
      <c r="O72" s="51">
        <f>Pivot!K53</f>
        <v>223</v>
      </c>
      <c r="P72" s="51">
        <f>Pivot!M53</f>
        <v>183</v>
      </c>
      <c r="Q72" s="51">
        <f>Pivot!O53</f>
        <v>353</v>
      </c>
      <c r="R72" s="52">
        <f>Pivot!Q53</f>
        <v>1</v>
      </c>
      <c r="S72" s="22">
        <f t="shared" si="14"/>
        <v>2872</v>
      </c>
      <c r="T72" s="43"/>
    </row>
    <row r="73" spans="1:20" ht="12.75" customHeight="1">
      <c r="A73" s="7" t="str">
        <f>Pivot!A54</f>
        <v>SLU</v>
      </c>
      <c r="B73" s="51">
        <f>Pivot!B54</f>
        <v>64</v>
      </c>
      <c r="C73" s="51">
        <f>Pivot!D54</f>
        <v>3000</v>
      </c>
      <c r="D73" s="51">
        <f>Pivot!F54</f>
        <v>2861</v>
      </c>
      <c r="E73" s="51">
        <f>Pivot!H54</f>
        <v>793</v>
      </c>
      <c r="F73" s="51">
        <f>Pivot!J54</f>
        <v>209</v>
      </c>
      <c r="G73" s="51">
        <f>Pivot!L54</f>
        <v>107</v>
      </c>
      <c r="H73" s="51">
        <f>Pivot!N54</f>
        <v>141</v>
      </c>
      <c r="I73" s="52">
        <f>Pivot!P54</f>
        <v>0</v>
      </c>
      <c r="J73" s="53">
        <f t="shared" si="13"/>
        <v>7175</v>
      </c>
      <c r="K73" s="52">
        <f>Pivot!C54</f>
        <v>4092</v>
      </c>
      <c r="L73" s="51">
        <f>Pivot!E54</f>
        <v>3429</v>
      </c>
      <c r="M73" s="51">
        <f>Pivot!G54</f>
        <v>2882</v>
      </c>
      <c r="N73" s="51">
        <f>Pivot!I54</f>
        <v>906</v>
      </c>
      <c r="O73" s="51">
        <f>Pivot!K54</f>
        <v>356</v>
      </c>
      <c r="P73" s="51">
        <f>Pivot!M54</f>
        <v>254</v>
      </c>
      <c r="Q73" s="51">
        <f>Pivot!O54</f>
        <v>612</v>
      </c>
      <c r="R73" s="52">
        <f>Pivot!Q54</f>
        <v>0</v>
      </c>
      <c r="S73" s="22">
        <f t="shared" si="14"/>
        <v>12531</v>
      </c>
      <c r="T73" s="43"/>
    </row>
    <row r="74" spans="1:20" ht="12.75" customHeight="1">
      <c r="A74" s="7" t="str">
        <f>Pivot!A55</f>
        <v>STEPHENS</v>
      </c>
      <c r="B74" s="51">
        <f>Pivot!B55</f>
        <v>3</v>
      </c>
      <c r="C74" s="51">
        <f>Pivot!D55</f>
        <v>195</v>
      </c>
      <c r="D74" s="51">
        <f>Pivot!F55</f>
        <v>289</v>
      </c>
      <c r="E74" s="51">
        <f>Pivot!H55</f>
        <v>97</v>
      </c>
      <c r="F74" s="51">
        <f>Pivot!J55</f>
        <v>12</v>
      </c>
      <c r="G74" s="51">
        <f>Pivot!L55</f>
        <v>3</v>
      </c>
      <c r="H74" s="51">
        <f>Pivot!N55</f>
        <v>9</v>
      </c>
      <c r="I74" s="52">
        <f>Pivot!P55</f>
        <v>0</v>
      </c>
      <c r="J74" s="53">
        <f t="shared" si="13"/>
        <v>608</v>
      </c>
      <c r="K74" s="52">
        <f>Pivot!C55</f>
        <v>3</v>
      </c>
      <c r="L74" s="51">
        <f>Pivot!E55</f>
        <v>198</v>
      </c>
      <c r="M74" s="51">
        <f>Pivot!G55</f>
        <v>305</v>
      </c>
      <c r="N74" s="51">
        <f>Pivot!I55</f>
        <v>105</v>
      </c>
      <c r="O74" s="51">
        <f>Pivot!K55</f>
        <v>28</v>
      </c>
      <c r="P74" s="51">
        <f>Pivot!M55</f>
        <v>25</v>
      </c>
      <c r="Q74" s="51">
        <f>Pivot!O55</f>
        <v>119</v>
      </c>
      <c r="R74" s="52">
        <f>Pivot!Q55</f>
        <v>0</v>
      </c>
      <c r="S74" s="22">
        <f t="shared" si="14"/>
        <v>783</v>
      </c>
      <c r="T74" s="43"/>
    </row>
    <row r="75" spans="1:20" ht="12.75" customHeight="1">
      <c r="A75" s="7" t="str">
        <f>Pivot!A56</f>
        <v>WEBSTER</v>
      </c>
      <c r="B75" s="51">
        <f>Pivot!B56</f>
        <v>19</v>
      </c>
      <c r="C75" s="51">
        <f>Pivot!D56</f>
        <v>818</v>
      </c>
      <c r="D75" s="51">
        <f>Pivot!F56</f>
        <v>917</v>
      </c>
      <c r="E75" s="51">
        <f>Pivot!H56</f>
        <v>422</v>
      </c>
      <c r="F75" s="51">
        <f>Pivot!J56</f>
        <v>156</v>
      </c>
      <c r="G75" s="51">
        <f>Pivot!L56</f>
        <v>84</v>
      </c>
      <c r="H75" s="51">
        <f>Pivot!N56</f>
        <v>183</v>
      </c>
      <c r="I75" s="52">
        <f>Pivot!P56</f>
        <v>1</v>
      </c>
      <c r="J75" s="53">
        <f t="shared" si="13"/>
        <v>2600</v>
      </c>
      <c r="K75" s="52">
        <f>Pivot!C56</f>
        <v>24</v>
      </c>
      <c r="L75" s="51">
        <f>Pivot!E56</f>
        <v>840</v>
      </c>
      <c r="M75" s="51">
        <f>Pivot!G56</f>
        <v>985</v>
      </c>
      <c r="N75" s="51">
        <f>Pivot!I56</f>
        <v>580</v>
      </c>
      <c r="O75" s="51">
        <f>Pivot!K56</f>
        <v>368</v>
      </c>
      <c r="P75" s="51">
        <f>Pivot!M56</f>
        <v>259</v>
      </c>
      <c r="Q75" s="51">
        <f>Pivot!O56</f>
        <v>629</v>
      </c>
      <c r="R75" s="52">
        <f>Pivot!Q56</f>
        <v>1</v>
      </c>
      <c r="S75" s="22">
        <f t="shared" si="14"/>
        <v>3686</v>
      </c>
      <c r="T75" s="43"/>
    </row>
    <row r="76" spans="1:20">
      <c r="A76" s="7" t="str">
        <f>Pivot!A57</f>
        <v>WESTMINSTER</v>
      </c>
      <c r="B76" s="51">
        <f>Pivot!B57</f>
        <v>3</v>
      </c>
      <c r="C76" s="51">
        <f>Pivot!D57</f>
        <v>351</v>
      </c>
      <c r="D76" s="51">
        <f>Pivot!F57</f>
        <v>506</v>
      </c>
      <c r="E76" s="51">
        <f>Pivot!H57</f>
        <v>200</v>
      </c>
      <c r="F76" s="51">
        <f>Pivot!J57</f>
        <v>17</v>
      </c>
      <c r="G76" s="51">
        <f>Pivot!L57</f>
        <v>5</v>
      </c>
      <c r="H76" s="51">
        <f>Pivot!N57</f>
        <v>6</v>
      </c>
      <c r="I76" s="52">
        <f>Pivot!P57</f>
        <v>14</v>
      </c>
      <c r="J76" s="53">
        <f t="shared" si="13"/>
        <v>1102</v>
      </c>
      <c r="K76" s="52">
        <f>Pivot!C57</f>
        <v>3</v>
      </c>
      <c r="L76" s="51">
        <f>Pivot!E57</f>
        <v>352</v>
      </c>
      <c r="M76" s="51">
        <f>Pivot!G57</f>
        <v>508</v>
      </c>
      <c r="N76" s="51">
        <f>Pivot!I57</f>
        <v>203</v>
      </c>
      <c r="O76" s="51">
        <f>Pivot!K57</f>
        <v>20</v>
      </c>
      <c r="P76" s="51">
        <f>Pivot!M57</f>
        <v>7</v>
      </c>
      <c r="Q76" s="51">
        <f>Pivot!O57</f>
        <v>9</v>
      </c>
      <c r="R76" s="52">
        <f>Pivot!Q57</f>
        <v>14</v>
      </c>
      <c r="S76" s="22">
        <f t="shared" si="14"/>
        <v>1116</v>
      </c>
    </row>
    <row r="77" spans="1:20" ht="12.75" customHeight="1">
      <c r="A77" s="7" t="str">
        <f>Pivot!A58</f>
        <v>WM JEWELL</v>
      </c>
      <c r="B77" s="51">
        <f>Pivot!B58</f>
        <v>8</v>
      </c>
      <c r="C77" s="51">
        <f>Pivot!D58</f>
        <v>440</v>
      </c>
      <c r="D77" s="51">
        <f>Pivot!F58</f>
        <v>390</v>
      </c>
      <c r="E77" s="51">
        <f>Pivot!H58</f>
        <v>105</v>
      </c>
      <c r="F77" s="51">
        <f>Pivot!J58</f>
        <v>44</v>
      </c>
      <c r="G77" s="51">
        <f>Pivot!L58</f>
        <v>10</v>
      </c>
      <c r="H77" s="51">
        <f>Pivot!N58</f>
        <v>15</v>
      </c>
      <c r="I77" s="52">
        <f>Pivot!P58</f>
        <v>0</v>
      </c>
      <c r="J77" s="53">
        <f t="shared" si="13"/>
        <v>1012</v>
      </c>
      <c r="K77" s="52">
        <f>Pivot!C58</f>
        <v>19</v>
      </c>
      <c r="L77" s="51">
        <f>Pivot!E58</f>
        <v>446</v>
      </c>
      <c r="M77" s="51">
        <f>Pivot!G58</f>
        <v>392</v>
      </c>
      <c r="N77" s="51">
        <f>Pivot!I58</f>
        <v>113</v>
      </c>
      <c r="O77" s="51">
        <f>Pivot!K58</f>
        <v>50</v>
      </c>
      <c r="P77" s="51">
        <f>Pivot!M58</f>
        <v>15</v>
      </c>
      <c r="Q77" s="51">
        <f>Pivot!O58</f>
        <v>25</v>
      </c>
      <c r="R77" s="52">
        <f>Pivot!Q58</f>
        <v>0</v>
      </c>
      <c r="S77" s="22">
        <f t="shared" si="14"/>
        <v>1060</v>
      </c>
      <c r="T77" s="43"/>
    </row>
    <row r="78" spans="1:20" ht="12.75" customHeight="1">
      <c r="A78" s="7" t="str">
        <f>Pivot!A59</f>
        <v>WM WOODS</v>
      </c>
      <c r="B78" s="51">
        <f>Pivot!B59</f>
        <v>0</v>
      </c>
      <c r="C78" s="51">
        <f>Pivot!D59</f>
        <v>247</v>
      </c>
      <c r="D78" s="51">
        <f>Pivot!F59</f>
        <v>368</v>
      </c>
      <c r="E78" s="51">
        <f>Pivot!H59</f>
        <v>192</v>
      </c>
      <c r="F78" s="51">
        <f>Pivot!J59</f>
        <v>24</v>
      </c>
      <c r="G78" s="51">
        <f>Pivot!L59</f>
        <v>11</v>
      </c>
      <c r="H78" s="51">
        <f>Pivot!N59</f>
        <v>25</v>
      </c>
      <c r="I78" s="52">
        <f>Pivot!P59</f>
        <v>6</v>
      </c>
      <c r="J78" s="53">
        <f t="shared" si="13"/>
        <v>873</v>
      </c>
      <c r="K78" s="52">
        <f>Pivot!C59</f>
        <v>1</v>
      </c>
      <c r="L78" s="51">
        <f>Pivot!E59</f>
        <v>249</v>
      </c>
      <c r="M78" s="51">
        <f>Pivot!G59</f>
        <v>374</v>
      </c>
      <c r="N78" s="51">
        <f>Pivot!I59</f>
        <v>214</v>
      </c>
      <c r="O78" s="51">
        <f>Pivot!K59</f>
        <v>52</v>
      </c>
      <c r="P78" s="51">
        <f>Pivot!M59</f>
        <v>34</v>
      </c>
      <c r="Q78" s="51">
        <f>Pivot!O59</f>
        <v>103</v>
      </c>
      <c r="R78" s="52">
        <f>Pivot!Q59</f>
        <v>19</v>
      </c>
      <c r="S78" s="22">
        <f t="shared" si="14"/>
        <v>1046</v>
      </c>
      <c r="T78" s="43"/>
    </row>
    <row r="79" spans="1:20" ht="12.75" customHeight="1">
      <c r="A79" s="7" t="str">
        <f>Pivot!A60</f>
        <v>WUSTL</v>
      </c>
      <c r="B79" s="51">
        <f>Pivot!B60</f>
        <v>71</v>
      </c>
      <c r="C79" s="51">
        <f>Pivot!D60</f>
        <v>2795</v>
      </c>
      <c r="D79" s="51">
        <f>Pivot!F60</f>
        <v>2947</v>
      </c>
      <c r="E79" s="51">
        <f>Pivot!H60</f>
        <v>520</v>
      </c>
      <c r="F79" s="51">
        <f>Pivot!J60</f>
        <v>28</v>
      </c>
      <c r="G79" s="51">
        <f>Pivot!L60</f>
        <v>5</v>
      </c>
      <c r="H79" s="51">
        <f>Pivot!N60</f>
        <v>6</v>
      </c>
      <c r="I79" s="52">
        <f>Pivot!P60</f>
        <v>0</v>
      </c>
      <c r="J79" s="53">
        <f t="shared" si="13"/>
        <v>6372</v>
      </c>
      <c r="K79" s="52">
        <f>Pivot!C60</f>
        <v>80</v>
      </c>
      <c r="L79" s="51">
        <f>Pivot!E60</f>
        <v>2835</v>
      </c>
      <c r="M79" s="51">
        <f>Pivot!G60</f>
        <v>2979</v>
      </c>
      <c r="N79" s="51">
        <f>Pivot!I60</f>
        <v>598</v>
      </c>
      <c r="O79" s="51">
        <f>Pivot!K60</f>
        <v>194</v>
      </c>
      <c r="P79" s="51">
        <f>Pivot!M60</f>
        <v>142</v>
      </c>
      <c r="Q79" s="51">
        <f>Pivot!O60</f>
        <v>411</v>
      </c>
      <c r="R79" s="52">
        <f>Pivot!Q60</f>
        <v>0</v>
      </c>
      <c r="S79" s="22">
        <f t="shared" si="14"/>
        <v>7239</v>
      </c>
      <c r="T79" s="43"/>
    </row>
    <row r="80" spans="1:20" ht="12.75" customHeight="1">
      <c r="A80" s="30" t="s">
        <v>28</v>
      </c>
      <c r="B80" s="54">
        <f>SUM(B55:B79)</f>
        <v>433</v>
      </c>
      <c r="C80" s="54">
        <f t="shared" ref="C80:R80" si="15">SUM(C55:C79)</f>
        <v>15185</v>
      </c>
      <c r="D80" s="54">
        <f t="shared" si="15"/>
        <v>18189</v>
      </c>
      <c r="E80" s="54">
        <f t="shared" si="15"/>
        <v>9610</v>
      </c>
      <c r="F80" s="54">
        <f t="shared" si="15"/>
        <v>5350</v>
      </c>
      <c r="G80" s="54">
        <f t="shared" si="15"/>
        <v>3658</v>
      </c>
      <c r="H80" s="54">
        <f t="shared" si="15"/>
        <v>6358</v>
      </c>
      <c r="I80" s="54">
        <f t="shared" si="15"/>
        <v>123</v>
      </c>
      <c r="J80" s="55">
        <f t="shared" si="15"/>
        <v>58906</v>
      </c>
      <c r="K80" s="54">
        <f t="shared" si="15"/>
        <v>7699</v>
      </c>
      <c r="L80" s="54">
        <f t="shared" si="15"/>
        <v>18893</v>
      </c>
      <c r="M80" s="54">
        <f t="shared" si="15"/>
        <v>19533</v>
      </c>
      <c r="N80" s="54">
        <f t="shared" si="15"/>
        <v>12720</v>
      </c>
      <c r="O80" s="54">
        <f t="shared" si="15"/>
        <v>10775</v>
      </c>
      <c r="P80" s="54">
        <f t="shared" si="15"/>
        <v>8248</v>
      </c>
      <c r="Q80" s="54">
        <f t="shared" si="15"/>
        <v>16987</v>
      </c>
      <c r="R80" s="54">
        <f t="shared" si="15"/>
        <v>349</v>
      </c>
      <c r="S80" s="54">
        <f>SUM(S55:S79)</f>
        <v>95204</v>
      </c>
    </row>
    <row r="81" spans="1:19" ht="12.75" customHeight="1">
      <c r="A81" s="7"/>
      <c r="B81" s="2"/>
      <c r="C81" s="2"/>
      <c r="D81" s="2"/>
      <c r="E81" s="2"/>
      <c r="F81" s="2"/>
      <c r="G81" s="2"/>
      <c r="H81" s="2"/>
      <c r="I81" s="2"/>
      <c r="J81" s="27"/>
      <c r="K81" s="25"/>
      <c r="L81" s="7"/>
      <c r="M81" s="2"/>
      <c r="N81" s="2"/>
      <c r="O81" s="2"/>
      <c r="P81" s="2"/>
      <c r="Q81" s="2"/>
      <c r="R81" s="2"/>
      <c r="S81" s="2"/>
    </row>
    <row r="82" spans="1:19" ht="52.5" customHeight="1">
      <c r="A82" s="28" t="s">
        <v>70</v>
      </c>
      <c r="B82" s="2"/>
      <c r="C82" s="2"/>
      <c r="D82" s="2"/>
      <c r="E82" s="2"/>
      <c r="F82" s="2"/>
      <c r="G82" s="2"/>
      <c r="H82" s="2"/>
      <c r="I82" s="2"/>
      <c r="J82" s="27"/>
      <c r="K82" s="25"/>
      <c r="L82" s="7"/>
      <c r="M82" s="2"/>
      <c r="N82" s="2"/>
      <c r="O82" s="2"/>
      <c r="P82" s="2"/>
      <c r="Q82" s="2"/>
      <c r="R82" s="2"/>
      <c r="S82" s="2"/>
    </row>
    <row r="83" spans="1:19" ht="12.75" customHeight="1">
      <c r="A83" s="23"/>
      <c r="B83" s="2"/>
      <c r="C83" s="2"/>
      <c r="D83" s="2"/>
      <c r="E83" s="2"/>
      <c r="F83" s="2"/>
      <c r="G83" s="2"/>
      <c r="H83" s="2"/>
      <c r="I83" s="2"/>
      <c r="J83" s="27"/>
      <c r="K83" s="25"/>
      <c r="L83" s="7"/>
      <c r="M83" s="2"/>
      <c r="N83" s="2"/>
      <c r="O83" s="2"/>
      <c r="P83" s="2"/>
      <c r="Q83" s="2"/>
      <c r="R83" s="2"/>
      <c r="S83" s="2"/>
    </row>
    <row r="84" spans="1:19" ht="12.75" customHeight="1">
      <c r="A84" s="62" t="str">
        <f>Pivot!A62</f>
        <v>WENTWORTH</v>
      </c>
      <c r="B84" s="51">
        <f>Pivot!B62</f>
        <v>13</v>
      </c>
      <c r="C84" s="51">
        <f>Pivot!D62</f>
        <v>140</v>
      </c>
      <c r="D84" s="51">
        <f>Pivot!F62</f>
        <v>69</v>
      </c>
      <c r="E84" s="51">
        <f>Pivot!H62</f>
        <v>30</v>
      </c>
      <c r="F84" s="51">
        <f>Pivot!J62</f>
        <v>15</v>
      </c>
      <c r="G84" s="51">
        <f>Pivot!L62</f>
        <v>19</v>
      </c>
      <c r="H84" s="51">
        <f>Pivot!N62</f>
        <v>28</v>
      </c>
      <c r="I84" s="51">
        <f>Pivot!P62</f>
        <v>2</v>
      </c>
      <c r="J84" s="53">
        <f>SUM(B84:I84)</f>
        <v>316</v>
      </c>
      <c r="K84" s="51">
        <f>Pivot!C62</f>
        <v>307</v>
      </c>
      <c r="L84" s="51">
        <f>Pivot!E62</f>
        <v>364</v>
      </c>
      <c r="M84" s="51">
        <f>Pivot!G62</f>
        <v>88</v>
      </c>
      <c r="N84" s="51">
        <f>Pivot!I62</f>
        <v>48</v>
      </c>
      <c r="O84" s="51">
        <f>Pivot!K62</f>
        <v>31</v>
      </c>
      <c r="P84" s="51">
        <f>Pivot!M62</f>
        <v>32</v>
      </c>
      <c r="Q84" s="51">
        <f>Pivot!O62</f>
        <v>53</v>
      </c>
      <c r="R84" s="51">
        <f>Pivot!Q62</f>
        <v>2</v>
      </c>
      <c r="S84" s="51">
        <f>SUM(K84:R84)</f>
        <v>925</v>
      </c>
    </row>
    <row r="85" spans="1:19" ht="12.75" customHeight="1">
      <c r="A85" s="30" t="s">
        <v>28</v>
      </c>
      <c r="B85" s="2">
        <f t="shared" ref="B85:R85" si="16">SUM(B84:B84)</f>
        <v>13</v>
      </c>
      <c r="C85" s="2">
        <f t="shared" si="16"/>
        <v>140</v>
      </c>
      <c r="D85" s="2">
        <f t="shared" si="16"/>
        <v>69</v>
      </c>
      <c r="E85" s="2">
        <f t="shared" si="16"/>
        <v>30</v>
      </c>
      <c r="F85" s="2">
        <f t="shared" si="16"/>
        <v>15</v>
      </c>
      <c r="G85" s="2">
        <f t="shared" si="16"/>
        <v>19</v>
      </c>
      <c r="H85" s="2">
        <f t="shared" si="16"/>
        <v>28</v>
      </c>
      <c r="I85" s="2">
        <f t="shared" si="16"/>
        <v>2</v>
      </c>
      <c r="J85" s="27">
        <f t="shared" si="16"/>
        <v>316</v>
      </c>
      <c r="K85" s="25">
        <f t="shared" si="16"/>
        <v>307</v>
      </c>
      <c r="L85" s="2">
        <f t="shared" si="16"/>
        <v>364</v>
      </c>
      <c r="M85" s="2">
        <f t="shared" si="16"/>
        <v>88</v>
      </c>
      <c r="N85" s="2">
        <f t="shared" si="16"/>
        <v>48</v>
      </c>
      <c r="O85" s="2">
        <f t="shared" si="16"/>
        <v>31</v>
      </c>
      <c r="P85" s="2">
        <f t="shared" si="16"/>
        <v>32</v>
      </c>
      <c r="Q85" s="2">
        <f t="shared" si="16"/>
        <v>53</v>
      </c>
      <c r="R85" s="2">
        <f t="shared" si="16"/>
        <v>2</v>
      </c>
      <c r="S85" s="2">
        <f>SUM(K85:R85)</f>
        <v>925</v>
      </c>
    </row>
    <row r="86" spans="1:19" ht="12.75" customHeight="1">
      <c r="A86" s="7"/>
      <c r="B86" s="2"/>
      <c r="C86" s="2"/>
      <c r="D86" s="2"/>
      <c r="E86" s="2"/>
      <c r="F86" s="2"/>
      <c r="G86" s="2"/>
      <c r="H86" s="2"/>
      <c r="I86" s="2"/>
      <c r="J86" s="27"/>
      <c r="K86" s="25"/>
      <c r="L86" s="7"/>
      <c r="M86" s="2"/>
      <c r="N86" s="2"/>
      <c r="O86" s="2"/>
      <c r="P86" s="2"/>
      <c r="Q86" s="2"/>
      <c r="R86" s="2"/>
      <c r="S86" s="2"/>
    </row>
    <row r="87" spans="1:19" ht="22.5" customHeight="1">
      <c r="A87" s="40" t="s">
        <v>73</v>
      </c>
      <c r="B87" s="36">
        <f t="shared" ref="B87:S87" si="17">SUM(B85,B80)</f>
        <v>446</v>
      </c>
      <c r="C87" s="36">
        <f t="shared" si="17"/>
        <v>15325</v>
      </c>
      <c r="D87" s="36">
        <f t="shared" si="17"/>
        <v>18258</v>
      </c>
      <c r="E87" s="36">
        <f t="shared" si="17"/>
        <v>9640</v>
      </c>
      <c r="F87" s="36">
        <f t="shared" si="17"/>
        <v>5365</v>
      </c>
      <c r="G87" s="36">
        <f t="shared" si="17"/>
        <v>3677</v>
      </c>
      <c r="H87" s="36">
        <f t="shared" si="17"/>
        <v>6386</v>
      </c>
      <c r="I87" s="36">
        <f t="shared" si="17"/>
        <v>125</v>
      </c>
      <c r="J87" s="35">
        <f t="shared" si="17"/>
        <v>59222</v>
      </c>
      <c r="K87" s="36">
        <f t="shared" si="17"/>
        <v>8006</v>
      </c>
      <c r="L87" s="36">
        <f t="shared" si="17"/>
        <v>19257</v>
      </c>
      <c r="M87" s="36">
        <f t="shared" si="17"/>
        <v>19621</v>
      </c>
      <c r="N87" s="36">
        <f t="shared" si="17"/>
        <v>12768</v>
      </c>
      <c r="O87" s="36">
        <f t="shared" si="17"/>
        <v>10806</v>
      </c>
      <c r="P87" s="36">
        <f t="shared" si="17"/>
        <v>8280</v>
      </c>
      <c r="Q87" s="36">
        <f t="shared" si="17"/>
        <v>17040</v>
      </c>
      <c r="R87" s="36">
        <f t="shared" si="17"/>
        <v>351</v>
      </c>
      <c r="S87" s="36">
        <f t="shared" si="17"/>
        <v>96129</v>
      </c>
    </row>
    <row r="88" spans="1:19" ht="12.75" customHeight="1">
      <c r="A88" s="30"/>
      <c r="B88" s="36"/>
      <c r="C88" s="2"/>
      <c r="D88" s="2"/>
      <c r="E88" s="2"/>
      <c r="F88" s="2"/>
      <c r="G88" s="2"/>
      <c r="H88" s="2"/>
      <c r="I88" s="2"/>
      <c r="J88" s="27"/>
      <c r="K88" s="25"/>
      <c r="L88" s="7"/>
      <c r="M88" s="2"/>
      <c r="N88" s="2"/>
      <c r="O88" s="2"/>
      <c r="P88" s="2"/>
      <c r="Q88" s="2"/>
      <c r="R88" s="2"/>
      <c r="S88" s="2"/>
    </row>
    <row r="89" spans="1:19" ht="12.75" customHeight="1" thickBot="1">
      <c r="A89" s="38" t="s">
        <v>74</v>
      </c>
      <c r="B89" s="39">
        <f t="shared" ref="B89:S89" si="18">SUM(B87,B43)</f>
        <v>2056</v>
      </c>
      <c r="C89" s="39">
        <f t="shared" si="18"/>
        <v>68126</v>
      </c>
      <c r="D89" s="39">
        <f t="shared" si="18"/>
        <v>65243</v>
      </c>
      <c r="E89" s="39">
        <f t="shared" si="18"/>
        <v>32685</v>
      </c>
      <c r="F89" s="39">
        <f t="shared" si="18"/>
        <v>15954</v>
      </c>
      <c r="G89" s="39">
        <f t="shared" si="18"/>
        <v>9180</v>
      </c>
      <c r="H89" s="39">
        <f t="shared" si="18"/>
        <v>14439</v>
      </c>
      <c r="I89" s="39">
        <f t="shared" si="18"/>
        <v>441</v>
      </c>
      <c r="J89" s="41">
        <f t="shared" si="18"/>
        <v>215253</v>
      </c>
      <c r="K89" s="39">
        <f t="shared" si="18"/>
        <v>23026</v>
      </c>
      <c r="L89" s="39">
        <f t="shared" si="18"/>
        <v>81368</v>
      </c>
      <c r="M89" s="39">
        <f t="shared" si="18"/>
        <v>76940</v>
      </c>
      <c r="N89" s="39">
        <f t="shared" si="18"/>
        <v>48939</v>
      </c>
      <c r="O89" s="39">
        <f t="shared" si="18"/>
        <v>34156</v>
      </c>
      <c r="P89" s="39">
        <f t="shared" si="18"/>
        <v>22038</v>
      </c>
      <c r="Q89" s="39">
        <f t="shared" si="18"/>
        <v>42595</v>
      </c>
      <c r="R89" s="39">
        <f t="shared" si="18"/>
        <v>962</v>
      </c>
      <c r="S89" s="39">
        <f t="shared" si="18"/>
        <v>330024</v>
      </c>
    </row>
    <row r="90" spans="1:19" ht="12.75" customHeight="1" thickTop="1">
      <c r="A90" s="7" t="s">
        <v>149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2"/>
      <c r="N90" s="7"/>
      <c r="O90" s="7"/>
      <c r="P90" s="7"/>
      <c r="Q90" s="2"/>
      <c r="R90" s="2"/>
      <c r="S90" s="2"/>
    </row>
    <row r="91" spans="1:19" ht="12.75" customHeight="1">
      <c r="A91" s="7" t="s">
        <v>76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2"/>
      <c r="N91" s="7"/>
      <c r="O91" s="7"/>
      <c r="P91" s="7"/>
      <c r="Q91" s="2"/>
      <c r="R91" s="2"/>
      <c r="S91" s="2"/>
    </row>
    <row r="92" spans="1:19" ht="12.75" customHeight="1">
      <c r="A92" s="7" t="s">
        <v>49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2"/>
      <c r="N92" s="7"/>
      <c r="O92" s="7"/>
      <c r="P92" s="7"/>
      <c r="Q92" s="2"/>
      <c r="R92" s="2"/>
      <c r="S92" s="2"/>
    </row>
    <row r="93" spans="1:19" ht="12.75" customHeight="1">
      <c r="A93" s="4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2"/>
      <c r="N93" s="7"/>
      <c r="O93" s="7"/>
      <c r="P93" s="7"/>
      <c r="Q93" s="2"/>
      <c r="R93" s="2"/>
      <c r="S93" s="2"/>
    </row>
    <row r="94" spans="1:19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2"/>
      <c r="N94" s="7"/>
      <c r="O94" s="7"/>
      <c r="P94" s="7"/>
      <c r="Q94" s="2"/>
      <c r="R94" s="2"/>
      <c r="S94" s="2"/>
    </row>
    <row r="95" spans="1:19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2"/>
      <c r="N95" s="7"/>
      <c r="O95" s="7"/>
      <c r="P95" s="7"/>
      <c r="Q95" s="2"/>
      <c r="R95" s="2"/>
      <c r="S95" s="2"/>
    </row>
    <row r="96" spans="1:19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2"/>
      <c r="N96" s="7"/>
      <c r="O96" s="7"/>
      <c r="P96" s="7"/>
      <c r="Q96" s="2"/>
      <c r="R96" s="2"/>
      <c r="S96" s="2"/>
    </row>
    <row r="97" spans="1:19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2"/>
      <c r="N97" s="7"/>
      <c r="O97" s="7"/>
      <c r="P97" s="7"/>
      <c r="Q97" s="2"/>
      <c r="R97" s="2"/>
      <c r="S97" s="2"/>
    </row>
    <row r="98" spans="1:19" ht="12.75" customHeight="1">
      <c r="A98" s="7"/>
      <c r="K98" s="7"/>
      <c r="L98" s="7"/>
      <c r="M98" s="2"/>
      <c r="N98" s="7"/>
      <c r="O98" s="7"/>
      <c r="P98" s="7"/>
      <c r="Q98" s="2"/>
      <c r="R98" s="2"/>
      <c r="S98" s="2"/>
    </row>
    <row r="99" spans="1:1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2"/>
      <c r="N99" s="7"/>
      <c r="O99" s="7"/>
      <c r="P99" s="7"/>
      <c r="Q99" s="2"/>
      <c r="R99" s="2"/>
      <c r="S99" s="2"/>
    </row>
    <row r="100" spans="1:19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2"/>
      <c r="N100" s="7"/>
      <c r="O100" s="7"/>
      <c r="P100" s="7"/>
      <c r="Q100" s="2"/>
      <c r="R100" s="2"/>
      <c r="S100" s="2"/>
    </row>
    <row r="101" spans="1:19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"/>
      <c r="N101" s="7"/>
      <c r="O101" s="7"/>
      <c r="P101" s="7"/>
      <c r="Q101" s="2"/>
      <c r="R101" s="2"/>
      <c r="S101" s="2"/>
    </row>
    <row r="102" spans="1:19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"/>
      <c r="N102" s="7"/>
      <c r="O102" s="7"/>
      <c r="P102" s="7"/>
      <c r="Q102" s="7"/>
      <c r="R102" s="7"/>
      <c r="S102" s="2"/>
    </row>
    <row r="103" spans="1:19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2"/>
      <c r="N103" s="7"/>
      <c r="O103" s="7"/>
      <c r="P103" s="7"/>
      <c r="Q103" s="7"/>
      <c r="R103" s="7"/>
      <c r="S103" s="2"/>
    </row>
    <row r="104" spans="1:19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"/>
      <c r="N104" s="7"/>
      <c r="O104" s="7"/>
      <c r="P104" s="7"/>
      <c r="Q104" s="7"/>
      <c r="R104" s="7"/>
      <c r="S104" s="2"/>
    </row>
    <row r="105" spans="1:19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2"/>
      <c r="N105" s="7"/>
      <c r="O105" s="7"/>
      <c r="P105" s="7"/>
      <c r="Q105" s="7"/>
      <c r="R105" s="7"/>
      <c r="S105" s="7"/>
    </row>
    <row r="106" spans="1:19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2"/>
      <c r="N106" s="7"/>
      <c r="O106" s="7"/>
      <c r="P106" s="7"/>
      <c r="Q106" s="7"/>
      <c r="R106" s="7"/>
      <c r="S106" s="7"/>
    </row>
    <row r="107" spans="1:19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2"/>
      <c r="N107" s="7"/>
      <c r="O107" s="7"/>
      <c r="P107" s="7"/>
      <c r="Q107" s="7"/>
      <c r="R107" s="7"/>
      <c r="S107" s="7"/>
    </row>
    <row r="108" spans="1:19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2"/>
      <c r="N108" s="7"/>
      <c r="O108" s="7"/>
      <c r="P108" s="7"/>
      <c r="Q108" s="7"/>
      <c r="R108" s="7"/>
      <c r="S108" s="7"/>
    </row>
    <row r="109" spans="1:1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2"/>
      <c r="N109" s="7"/>
      <c r="O109" s="7"/>
      <c r="P109" s="7"/>
      <c r="Q109" s="7"/>
      <c r="R109" s="7"/>
      <c r="S109" s="7"/>
    </row>
    <row r="110" spans="1:19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2"/>
      <c r="N110" s="7"/>
      <c r="O110" s="7"/>
      <c r="P110" s="7"/>
      <c r="Q110" s="7"/>
      <c r="R110" s="7"/>
      <c r="S110" s="7"/>
    </row>
    <row r="111" spans="1:19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2"/>
      <c r="N111" s="7"/>
      <c r="O111" s="7"/>
      <c r="P111" s="7"/>
      <c r="Q111" s="7"/>
      <c r="R111" s="7"/>
      <c r="S111" s="7"/>
    </row>
    <row r="112" spans="1:19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2"/>
      <c r="N112" s="7"/>
      <c r="O112" s="7"/>
      <c r="P112" s="7"/>
      <c r="Q112" s="7"/>
      <c r="R112" s="7"/>
      <c r="S112" s="7"/>
    </row>
    <row r="113" spans="1:19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2"/>
      <c r="N113" s="7"/>
      <c r="O113" s="7"/>
      <c r="P113" s="7"/>
      <c r="Q113" s="7"/>
      <c r="R113" s="7"/>
      <c r="S113" s="7"/>
    </row>
    <row r="114" spans="1:19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2"/>
      <c r="N114" s="7"/>
      <c r="O114" s="7"/>
      <c r="P114" s="7"/>
      <c r="Q114" s="7"/>
      <c r="R114" s="7"/>
      <c r="S114" s="7"/>
    </row>
  </sheetData>
  <phoneticPr fontId="1" type="noConversion"/>
  <pageMargins left="0.25" right="0.25" top="0.75" bottom="0.75" header="0.3" footer="0.3"/>
  <pageSetup scale="79" fitToHeight="2" orientation="portrait" r:id="rId1"/>
  <headerFooter alignWithMargins="0"/>
  <rowBreaks count="1" manualBreakCount="1">
    <brk id="45" max="18" man="1"/>
  </rowBreaks>
  <colBreaks count="1" manualBreakCount="1">
    <brk id="19" max="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S63"/>
  <sheetViews>
    <sheetView workbookViewId="0">
      <selection activeCell="A62" sqref="A62"/>
    </sheetView>
  </sheetViews>
  <sheetFormatPr defaultRowHeight="9"/>
  <cols>
    <col min="1" max="1" width="20.796875" bestFit="1" customWidth="1"/>
    <col min="2" max="7" width="23.796875" customWidth="1"/>
    <col min="8" max="17" width="23.796875" bestFit="1" customWidth="1"/>
    <col min="18" max="19" width="30" bestFit="1" customWidth="1"/>
  </cols>
  <sheetData>
    <row r="3" spans="1:19">
      <c r="B3" s="45" t="s">
        <v>138</v>
      </c>
    </row>
    <row r="4" spans="1:19">
      <c r="B4" t="s">
        <v>105</v>
      </c>
      <c r="D4" t="s">
        <v>101</v>
      </c>
      <c r="F4" t="s">
        <v>102</v>
      </c>
      <c r="H4" t="s">
        <v>103</v>
      </c>
      <c r="J4" t="s">
        <v>106</v>
      </c>
      <c r="L4" t="s">
        <v>107</v>
      </c>
      <c r="N4" t="s">
        <v>104</v>
      </c>
      <c r="P4" t="s">
        <v>108</v>
      </c>
      <c r="R4" t="s">
        <v>140</v>
      </c>
      <c r="S4" t="s">
        <v>141</v>
      </c>
    </row>
    <row r="5" spans="1:19">
      <c r="A5" s="45" t="s">
        <v>136</v>
      </c>
      <c r="B5" t="s">
        <v>139</v>
      </c>
      <c r="C5" t="s">
        <v>142</v>
      </c>
      <c r="D5" t="s">
        <v>139</v>
      </c>
      <c r="E5" t="s">
        <v>142</v>
      </c>
      <c r="F5" t="s">
        <v>139</v>
      </c>
      <c r="G5" t="s">
        <v>142</v>
      </c>
      <c r="H5" t="s">
        <v>139</v>
      </c>
      <c r="I5" t="s">
        <v>142</v>
      </c>
      <c r="J5" t="s">
        <v>139</v>
      </c>
      <c r="K5" t="s">
        <v>142</v>
      </c>
      <c r="L5" t="s">
        <v>139</v>
      </c>
      <c r="M5" t="s">
        <v>142</v>
      </c>
      <c r="N5" t="s">
        <v>139</v>
      </c>
      <c r="O5" t="s">
        <v>142</v>
      </c>
      <c r="P5" t="s">
        <v>139</v>
      </c>
      <c r="Q5" t="s">
        <v>142</v>
      </c>
    </row>
    <row r="6" spans="1:19">
      <c r="A6" s="46" t="s">
        <v>128</v>
      </c>
      <c r="B6">
        <v>682</v>
      </c>
      <c r="C6">
        <v>9091</v>
      </c>
      <c r="D6">
        <v>32871</v>
      </c>
      <c r="E6">
        <v>34912</v>
      </c>
      <c r="F6">
        <v>33952</v>
      </c>
      <c r="G6">
        <v>35892</v>
      </c>
      <c r="H6">
        <v>17071</v>
      </c>
      <c r="I6">
        <v>21278</v>
      </c>
      <c r="J6">
        <v>5237</v>
      </c>
      <c r="K6">
        <v>8564</v>
      </c>
      <c r="L6">
        <v>2115</v>
      </c>
      <c r="M6">
        <v>4039</v>
      </c>
      <c r="N6">
        <v>2560</v>
      </c>
      <c r="O6">
        <v>6083</v>
      </c>
      <c r="P6">
        <v>228</v>
      </c>
      <c r="Q6">
        <v>462</v>
      </c>
      <c r="R6">
        <v>94716</v>
      </c>
      <c r="S6">
        <v>120321</v>
      </c>
    </row>
    <row r="7" spans="1:19">
      <c r="A7" s="47" t="s">
        <v>127</v>
      </c>
      <c r="B7">
        <v>4</v>
      </c>
      <c r="C7">
        <v>5</v>
      </c>
      <c r="D7">
        <v>229</v>
      </c>
      <c r="E7">
        <v>247</v>
      </c>
      <c r="F7">
        <v>273</v>
      </c>
      <c r="G7">
        <v>313</v>
      </c>
      <c r="H7">
        <v>203</v>
      </c>
      <c r="I7">
        <v>291</v>
      </c>
      <c r="J7">
        <v>137</v>
      </c>
      <c r="K7">
        <v>199</v>
      </c>
      <c r="L7">
        <v>53</v>
      </c>
      <c r="M7">
        <v>108</v>
      </c>
      <c r="N7">
        <v>85</v>
      </c>
      <c r="O7">
        <v>224</v>
      </c>
      <c r="P7">
        <v>179</v>
      </c>
      <c r="Q7">
        <v>203</v>
      </c>
      <c r="R7">
        <v>1163</v>
      </c>
      <c r="S7">
        <v>1590</v>
      </c>
    </row>
    <row r="8" spans="1:19">
      <c r="A8" s="47" t="s">
        <v>19</v>
      </c>
      <c r="B8">
        <v>22</v>
      </c>
      <c r="C8">
        <v>389</v>
      </c>
      <c r="D8">
        <v>739</v>
      </c>
      <c r="E8">
        <v>817</v>
      </c>
      <c r="F8">
        <v>704</v>
      </c>
      <c r="G8">
        <v>753</v>
      </c>
      <c r="H8">
        <v>405</v>
      </c>
      <c r="I8">
        <v>524</v>
      </c>
      <c r="J8">
        <v>140</v>
      </c>
      <c r="K8">
        <v>265</v>
      </c>
      <c r="L8">
        <v>87</v>
      </c>
      <c r="M8">
        <v>170</v>
      </c>
      <c r="N8">
        <v>116</v>
      </c>
      <c r="O8">
        <v>274</v>
      </c>
      <c r="R8">
        <v>2213</v>
      </c>
      <c r="S8">
        <v>3192</v>
      </c>
    </row>
    <row r="9" spans="1:19">
      <c r="A9" s="47" t="s">
        <v>129</v>
      </c>
      <c r="B9">
        <v>16</v>
      </c>
      <c r="C9">
        <v>20</v>
      </c>
      <c r="D9">
        <v>1897</v>
      </c>
      <c r="E9">
        <v>1938</v>
      </c>
      <c r="F9">
        <v>1927</v>
      </c>
      <c r="G9">
        <v>2074</v>
      </c>
      <c r="H9">
        <v>1011</v>
      </c>
      <c r="I9">
        <v>1210</v>
      </c>
      <c r="J9">
        <v>205</v>
      </c>
      <c r="K9">
        <v>278</v>
      </c>
      <c r="L9">
        <v>47</v>
      </c>
      <c r="M9">
        <v>74</v>
      </c>
      <c r="N9">
        <v>40</v>
      </c>
      <c r="O9">
        <v>77</v>
      </c>
      <c r="R9">
        <v>5143</v>
      </c>
      <c r="S9">
        <v>5671</v>
      </c>
    </row>
    <row r="10" spans="1:19">
      <c r="A10" s="47" t="s">
        <v>130</v>
      </c>
      <c r="B10">
        <v>55</v>
      </c>
      <c r="C10">
        <v>1612</v>
      </c>
      <c r="D10">
        <v>4317</v>
      </c>
      <c r="E10">
        <v>4628</v>
      </c>
      <c r="F10">
        <v>5011</v>
      </c>
      <c r="G10">
        <v>5251</v>
      </c>
      <c r="H10">
        <v>2740</v>
      </c>
      <c r="I10">
        <v>3367</v>
      </c>
      <c r="J10">
        <v>709</v>
      </c>
      <c r="K10">
        <v>1130</v>
      </c>
      <c r="L10">
        <v>304</v>
      </c>
      <c r="M10">
        <v>516</v>
      </c>
      <c r="N10">
        <v>372</v>
      </c>
      <c r="O10">
        <v>683</v>
      </c>
      <c r="R10">
        <v>13508</v>
      </c>
      <c r="S10">
        <v>17187</v>
      </c>
    </row>
    <row r="11" spans="1:19">
      <c r="A11" s="47" t="s">
        <v>131</v>
      </c>
      <c r="B11">
        <v>13</v>
      </c>
      <c r="C11">
        <v>204</v>
      </c>
      <c r="D11">
        <v>1030</v>
      </c>
      <c r="E11">
        <v>1132</v>
      </c>
      <c r="F11">
        <v>1076</v>
      </c>
      <c r="G11">
        <v>1203</v>
      </c>
      <c r="H11">
        <v>832</v>
      </c>
      <c r="I11">
        <v>1059</v>
      </c>
      <c r="J11">
        <v>481</v>
      </c>
      <c r="K11">
        <v>718</v>
      </c>
      <c r="L11">
        <v>227</v>
      </c>
      <c r="M11">
        <v>402</v>
      </c>
      <c r="N11">
        <v>376</v>
      </c>
      <c r="O11">
        <v>806</v>
      </c>
      <c r="P11">
        <v>4</v>
      </c>
      <c r="Q11">
        <v>12</v>
      </c>
      <c r="R11">
        <v>4039</v>
      </c>
      <c r="S11">
        <v>5536</v>
      </c>
    </row>
    <row r="12" spans="1:19">
      <c r="A12" s="47" t="s">
        <v>132</v>
      </c>
      <c r="B12">
        <v>34</v>
      </c>
      <c r="C12">
        <v>520</v>
      </c>
      <c r="D12">
        <v>1337</v>
      </c>
      <c r="E12">
        <v>1602</v>
      </c>
      <c r="F12">
        <v>1253</v>
      </c>
      <c r="G12">
        <v>1396</v>
      </c>
      <c r="H12">
        <v>811</v>
      </c>
      <c r="I12">
        <v>1068</v>
      </c>
      <c r="J12">
        <v>408</v>
      </c>
      <c r="K12">
        <v>637</v>
      </c>
      <c r="L12">
        <v>204</v>
      </c>
      <c r="M12">
        <v>322</v>
      </c>
      <c r="N12">
        <v>273</v>
      </c>
      <c r="O12">
        <v>554</v>
      </c>
      <c r="R12">
        <v>4320</v>
      </c>
      <c r="S12">
        <v>6099</v>
      </c>
    </row>
    <row r="13" spans="1:19">
      <c r="A13" s="47" t="s">
        <v>133</v>
      </c>
      <c r="B13">
        <v>157</v>
      </c>
      <c r="C13">
        <v>460</v>
      </c>
      <c r="D13">
        <v>2316</v>
      </c>
      <c r="E13">
        <v>2382</v>
      </c>
      <c r="F13">
        <v>2031</v>
      </c>
      <c r="G13">
        <v>2094</v>
      </c>
      <c r="H13">
        <v>904</v>
      </c>
      <c r="I13">
        <v>1051</v>
      </c>
      <c r="J13">
        <v>71</v>
      </c>
      <c r="K13">
        <v>118</v>
      </c>
      <c r="L13">
        <v>34</v>
      </c>
      <c r="M13">
        <v>55</v>
      </c>
      <c r="N13">
        <v>42</v>
      </c>
      <c r="O13">
        <v>121</v>
      </c>
      <c r="R13">
        <v>5555</v>
      </c>
      <c r="S13">
        <v>6281</v>
      </c>
    </row>
    <row r="14" spans="1:19">
      <c r="A14" s="47" t="s">
        <v>134</v>
      </c>
      <c r="B14">
        <v>55</v>
      </c>
      <c r="C14">
        <v>538</v>
      </c>
      <c r="D14">
        <v>2788</v>
      </c>
      <c r="E14">
        <v>3000</v>
      </c>
      <c r="F14">
        <v>2814</v>
      </c>
      <c r="G14">
        <v>2994</v>
      </c>
      <c r="H14">
        <v>1485</v>
      </c>
      <c r="I14">
        <v>1859</v>
      </c>
      <c r="J14">
        <v>395</v>
      </c>
      <c r="K14">
        <v>659</v>
      </c>
      <c r="L14">
        <v>204</v>
      </c>
      <c r="M14">
        <v>385</v>
      </c>
      <c r="N14">
        <v>259</v>
      </c>
      <c r="O14">
        <v>616</v>
      </c>
      <c r="P14">
        <v>8</v>
      </c>
      <c r="Q14">
        <v>203</v>
      </c>
      <c r="R14">
        <v>8008</v>
      </c>
      <c r="S14">
        <v>10254</v>
      </c>
    </row>
    <row r="15" spans="1:19">
      <c r="A15" s="47" t="s">
        <v>24</v>
      </c>
      <c r="B15">
        <v>31</v>
      </c>
      <c r="C15">
        <v>175</v>
      </c>
      <c r="D15">
        <v>2426</v>
      </c>
      <c r="E15">
        <v>2462</v>
      </c>
      <c r="F15">
        <v>2383</v>
      </c>
      <c r="G15">
        <v>2406</v>
      </c>
      <c r="H15">
        <v>594</v>
      </c>
      <c r="I15">
        <v>665</v>
      </c>
      <c r="J15">
        <v>36</v>
      </c>
      <c r="K15">
        <v>48</v>
      </c>
      <c r="L15">
        <v>6</v>
      </c>
      <c r="M15">
        <v>11</v>
      </c>
      <c r="N15">
        <v>4</v>
      </c>
      <c r="O15">
        <v>12</v>
      </c>
      <c r="P15">
        <v>1</v>
      </c>
      <c r="Q15">
        <v>1</v>
      </c>
      <c r="R15">
        <v>5481</v>
      </c>
      <c r="S15">
        <v>5780</v>
      </c>
    </row>
    <row r="16" spans="1:19">
      <c r="A16" s="47" t="s">
        <v>135</v>
      </c>
      <c r="B16">
        <v>32</v>
      </c>
      <c r="C16">
        <v>340</v>
      </c>
      <c r="D16">
        <v>2605</v>
      </c>
      <c r="E16">
        <v>2695</v>
      </c>
      <c r="F16">
        <v>2803</v>
      </c>
      <c r="G16">
        <v>2941</v>
      </c>
      <c r="H16">
        <v>1617</v>
      </c>
      <c r="I16">
        <v>1879</v>
      </c>
      <c r="J16">
        <v>443</v>
      </c>
      <c r="K16">
        <v>656</v>
      </c>
      <c r="L16">
        <v>199</v>
      </c>
      <c r="M16">
        <v>322</v>
      </c>
      <c r="N16">
        <v>274</v>
      </c>
      <c r="O16">
        <v>590</v>
      </c>
      <c r="P16">
        <v>36</v>
      </c>
      <c r="Q16">
        <v>43</v>
      </c>
      <c r="R16">
        <v>8009</v>
      </c>
      <c r="S16">
        <v>9466</v>
      </c>
    </row>
    <row r="17" spans="1:19">
      <c r="A17" s="47" t="s">
        <v>25</v>
      </c>
      <c r="B17">
        <v>109</v>
      </c>
      <c r="C17">
        <v>136</v>
      </c>
      <c r="D17">
        <v>10460</v>
      </c>
      <c r="E17">
        <v>10650</v>
      </c>
      <c r="F17">
        <v>10191</v>
      </c>
      <c r="G17">
        <v>10532</v>
      </c>
      <c r="H17">
        <v>3024</v>
      </c>
      <c r="I17">
        <v>3564</v>
      </c>
      <c r="J17">
        <v>451</v>
      </c>
      <c r="K17">
        <v>658</v>
      </c>
      <c r="L17">
        <v>105</v>
      </c>
      <c r="M17">
        <v>208</v>
      </c>
      <c r="N17">
        <v>73</v>
      </c>
      <c r="O17">
        <v>244</v>
      </c>
      <c r="R17">
        <v>24413</v>
      </c>
      <c r="S17">
        <v>25992</v>
      </c>
    </row>
    <row r="18" spans="1:19">
      <c r="A18" s="47" t="s">
        <v>26</v>
      </c>
      <c r="B18">
        <v>52</v>
      </c>
      <c r="C18">
        <v>1310</v>
      </c>
      <c r="D18">
        <v>1851</v>
      </c>
      <c r="E18">
        <v>2093</v>
      </c>
      <c r="F18">
        <v>1893</v>
      </c>
      <c r="G18">
        <v>2087</v>
      </c>
      <c r="H18">
        <v>1594</v>
      </c>
      <c r="I18">
        <v>2034</v>
      </c>
      <c r="J18">
        <v>830</v>
      </c>
      <c r="K18">
        <v>1279</v>
      </c>
      <c r="L18">
        <v>326</v>
      </c>
      <c r="M18">
        <v>622</v>
      </c>
      <c r="N18">
        <v>304</v>
      </c>
      <c r="O18">
        <v>697</v>
      </c>
      <c r="R18">
        <v>6850</v>
      </c>
      <c r="S18">
        <v>10122</v>
      </c>
    </row>
    <row r="19" spans="1:19">
      <c r="A19" s="47" t="s">
        <v>27</v>
      </c>
      <c r="B19">
        <v>102</v>
      </c>
      <c r="C19">
        <v>3382</v>
      </c>
      <c r="D19">
        <v>876</v>
      </c>
      <c r="E19">
        <v>1266</v>
      </c>
      <c r="F19">
        <v>1593</v>
      </c>
      <c r="G19">
        <v>1848</v>
      </c>
      <c r="H19">
        <v>1851</v>
      </c>
      <c r="I19">
        <v>2707</v>
      </c>
      <c r="J19">
        <v>931</v>
      </c>
      <c r="K19">
        <v>1919</v>
      </c>
      <c r="L19">
        <v>319</v>
      </c>
      <c r="M19">
        <v>844</v>
      </c>
      <c r="N19">
        <v>342</v>
      </c>
      <c r="O19">
        <v>1185</v>
      </c>
      <c r="R19">
        <v>6014</v>
      </c>
      <c r="S19">
        <v>13151</v>
      </c>
    </row>
    <row r="20" spans="1:19">
      <c r="A20" s="46" t="s">
        <v>115</v>
      </c>
      <c r="B20">
        <v>928</v>
      </c>
      <c r="C20">
        <v>5929</v>
      </c>
      <c r="D20">
        <v>19930</v>
      </c>
      <c r="E20">
        <v>27199</v>
      </c>
      <c r="F20">
        <v>13033</v>
      </c>
      <c r="G20">
        <v>21427</v>
      </c>
      <c r="H20">
        <v>5974</v>
      </c>
      <c r="I20">
        <v>14893</v>
      </c>
      <c r="J20">
        <v>5352</v>
      </c>
      <c r="K20">
        <v>14786</v>
      </c>
      <c r="L20">
        <v>3388</v>
      </c>
      <c r="M20">
        <v>9719</v>
      </c>
      <c r="N20">
        <v>5493</v>
      </c>
      <c r="O20">
        <v>19472</v>
      </c>
      <c r="P20">
        <v>88</v>
      </c>
      <c r="Q20">
        <v>149</v>
      </c>
      <c r="R20">
        <v>54186</v>
      </c>
      <c r="S20">
        <v>113574</v>
      </c>
    </row>
    <row r="21" spans="1:19">
      <c r="A21" s="47" t="s">
        <v>30</v>
      </c>
      <c r="B21">
        <v>12</v>
      </c>
      <c r="C21">
        <v>622</v>
      </c>
      <c r="D21">
        <v>882</v>
      </c>
      <c r="E21">
        <v>1440</v>
      </c>
      <c r="F21">
        <v>652</v>
      </c>
      <c r="G21">
        <v>932</v>
      </c>
      <c r="H21">
        <v>227</v>
      </c>
      <c r="I21">
        <v>524</v>
      </c>
      <c r="J21">
        <v>222</v>
      </c>
      <c r="K21">
        <v>534</v>
      </c>
      <c r="L21">
        <v>169</v>
      </c>
      <c r="M21">
        <v>414</v>
      </c>
      <c r="N21">
        <v>323</v>
      </c>
      <c r="O21">
        <v>940</v>
      </c>
      <c r="P21">
        <v>1</v>
      </c>
      <c r="Q21">
        <v>1</v>
      </c>
      <c r="R21">
        <v>2488</v>
      </c>
      <c r="S21">
        <v>5407</v>
      </c>
    </row>
    <row r="22" spans="1:19">
      <c r="A22" s="47" t="s">
        <v>31</v>
      </c>
      <c r="B22">
        <v>18</v>
      </c>
      <c r="C22">
        <v>528</v>
      </c>
      <c r="D22">
        <v>946</v>
      </c>
      <c r="E22">
        <v>1188</v>
      </c>
      <c r="F22">
        <v>441</v>
      </c>
      <c r="G22">
        <v>698</v>
      </c>
      <c r="H22">
        <v>167</v>
      </c>
      <c r="I22">
        <v>387</v>
      </c>
      <c r="J22">
        <v>164</v>
      </c>
      <c r="K22">
        <v>395</v>
      </c>
      <c r="L22">
        <v>125</v>
      </c>
      <c r="M22">
        <v>277</v>
      </c>
      <c r="N22">
        <v>247</v>
      </c>
      <c r="O22">
        <v>654</v>
      </c>
      <c r="R22">
        <v>2108</v>
      </c>
      <c r="S22">
        <v>4127</v>
      </c>
    </row>
    <row r="23" spans="1:19">
      <c r="A23" s="47" t="s">
        <v>32</v>
      </c>
      <c r="B23">
        <v>2</v>
      </c>
      <c r="C23">
        <v>86</v>
      </c>
      <c r="D23">
        <v>698</v>
      </c>
      <c r="E23">
        <v>1179</v>
      </c>
      <c r="F23">
        <v>1188</v>
      </c>
      <c r="G23">
        <v>1570</v>
      </c>
      <c r="H23">
        <v>352</v>
      </c>
      <c r="I23">
        <v>839</v>
      </c>
      <c r="J23">
        <v>305</v>
      </c>
      <c r="K23">
        <v>737</v>
      </c>
      <c r="L23">
        <v>212</v>
      </c>
      <c r="M23">
        <v>557</v>
      </c>
      <c r="N23">
        <v>343</v>
      </c>
      <c r="O23">
        <v>1092</v>
      </c>
      <c r="P23">
        <v>0</v>
      </c>
      <c r="Q23">
        <v>19</v>
      </c>
      <c r="R23">
        <v>3100</v>
      </c>
      <c r="S23">
        <v>6079</v>
      </c>
    </row>
    <row r="24" spans="1:19">
      <c r="A24" s="47" t="s">
        <v>33</v>
      </c>
      <c r="B24">
        <v>1</v>
      </c>
      <c r="C24">
        <v>32</v>
      </c>
      <c r="D24">
        <v>534</v>
      </c>
      <c r="E24">
        <v>578</v>
      </c>
      <c r="F24">
        <v>222</v>
      </c>
      <c r="G24">
        <v>253</v>
      </c>
      <c r="H24">
        <v>64</v>
      </c>
      <c r="I24">
        <v>79</v>
      </c>
      <c r="J24">
        <v>52</v>
      </c>
      <c r="K24">
        <v>63</v>
      </c>
      <c r="L24">
        <v>27</v>
      </c>
      <c r="M24">
        <v>43</v>
      </c>
      <c r="N24">
        <v>38</v>
      </c>
      <c r="O24">
        <v>57</v>
      </c>
      <c r="P24">
        <v>63</v>
      </c>
      <c r="Q24">
        <v>63</v>
      </c>
      <c r="R24">
        <v>1001</v>
      </c>
      <c r="S24">
        <v>1168</v>
      </c>
    </row>
    <row r="25" spans="1:19">
      <c r="A25" s="47" t="s">
        <v>155</v>
      </c>
      <c r="B25">
        <v>93</v>
      </c>
      <c r="C25">
        <v>727</v>
      </c>
      <c r="D25">
        <v>2909</v>
      </c>
      <c r="E25">
        <v>4500</v>
      </c>
      <c r="F25">
        <v>2212</v>
      </c>
      <c r="G25">
        <v>4213</v>
      </c>
      <c r="H25">
        <v>934</v>
      </c>
      <c r="I25">
        <v>2989</v>
      </c>
      <c r="J25">
        <v>823</v>
      </c>
      <c r="K25">
        <v>3077</v>
      </c>
      <c r="L25">
        <v>451</v>
      </c>
      <c r="M25">
        <v>1982</v>
      </c>
      <c r="N25">
        <v>708</v>
      </c>
      <c r="O25">
        <v>3797</v>
      </c>
      <c r="R25">
        <v>8130</v>
      </c>
      <c r="S25">
        <v>21285</v>
      </c>
    </row>
    <row r="26" spans="1:19">
      <c r="A26" s="47" t="s">
        <v>121</v>
      </c>
      <c r="B26">
        <v>555</v>
      </c>
      <c r="C26">
        <v>961</v>
      </c>
      <c r="D26">
        <v>813</v>
      </c>
      <c r="E26">
        <v>986</v>
      </c>
      <c r="F26">
        <v>224</v>
      </c>
      <c r="G26">
        <v>392</v>
      </c>
      <c r="H26">
        <v>181</v>
      </c>
      <c r="I26">
        <v>319</v>
      </c>
      <c r="J26">
        <v>224</v>
      </c>
      <c r="K26">
        <v>414</v>
      </c>
      <c r="L26">
        <v>165</v>
      </c>
      <c r="M26">
        <v>322</v>
      </c>
      <c r="N26">
        <v>285</v>
      </c>
      <c r="O26">
        <v>625</v>
      </c>
      <c r="P26">
        <v>15</v>
      </c>
      <c r="Q26">
        <v>16</v>
      </c>
      <c r="R26">
        <v>2462</v>
      </c>
      <c r="S26">
        <v>4035</v>
      </c>
    </row>
    <row r="27" spans="1:19">
      <c r="A27" s="47" t="s">
        <v>122</v>
      </c>
      <c r="B27">
        <v>14</v>
      </c>
      <c r="C27">
        <v>245</v>
      </c>
      <c r="D27">
        <v>505</v>
      </c>
      <c r="E27">
        <v>569</v>
      </c>
      <c r="F27">
        <v>236</v>
      </c>
      <c r="G27">
        <v>313</v>
      </c>
      <c r="H27">
        <v>108</v>
      </c>
      <c r="I27">
        <v>205</v>
      </c>
      <c r="J27">
        <v>167</v>
      </c>
      <c r="K27">
        <v>267</v>
      </c>
      <c r="L27">
        <v>92</v>
      </c>
      <c r="M27">
        <v>161</v>
      </c>
      <c r="N27">
        <v>162</v>
      </c>
      <c r="O27">
        <v>382</v>
      </c>
      <c r="R27">
        <v>1284</v>
      </c>
      <c r="S27">
        <v>2142</v>
      </c>
    </row>
    <row r="28" spans="1:19">
      <c r="A28" s="47" t="s">
        <v>39</v>
      </c>
      <c r="B28">
        <v>26</v>
      </c>
      <c r="C28">
        <v>508</v>
      </c>
      <c r="D28">
        <v>1321</v>
      </c>
      <c r="E28">
        <v>1696</v>
      </c>
      <c r="F28">
        <v>636</v>
      </c>
      <c r="G28">
        <v>1112</v>
      </c>
      <c r="H28">
        <v>297</v>
      </c>
      <c r="I28">
        <v>651</v>
      </c>
      <c r="J28">
        <v>263</v>
      </c>
      <c r="K28">
        <v>609</v>
      </c>
      <c r="L28">
        <v>174</v>
      </c>
      <c r="M28">
        <v>370</v>
      </c>
      <c r="N28">
        <v>253</v>
      </c>
      <c r="O28">
        <v>675</v>
      </c>
      <c r="P28">
        <v>9</v>
      </c>
      <c r="Q28">
        <v>48</v>
      </c>
      <c r="R28">
        <v>2979</v>
      </c>
      <c r="S28">
        <v>5669</v>
      </c>
    </row>
    <row r="29" spans="1:19">
      <c r="A29" s="47" t="s">
        <v>123</v>
      </c>
      <c r="B29">
        <v>2</v>
      </c>
      <c r="C29">
        <v>214</v>
      </c>
      <c r="D29">
        <v>355</v>
      </c>
      <c r="E29">
        <v>568</v>
      </c>
      <c r="F29">
        <v>233</v>
      </c>
      <c r="G29">
        <v>304</v>
      </c>
      <c r="H29">
        <v>85</v>
      </c>
      <c r="I29">
        <v>135</v>
      </c>
      <c r="J29">
        <v>107</v>
      </c>
      <c r="K29">
        <v>177</v>
      </c>
      <c r="L29">
        <v>68</v>
      </c>
      <c r="M29">
        <v>131</v>
      </c>
      <c r="N29">
        <v>138</v>
      </c>
      <c r="O29">
        <v>273</v>
      </c>
      <c r="R29">
        <v>988</v>
      </c>
      <c r="S29">
        <v>1802</v>
      </c>
    </row>
    <row r="30" spans="1:19">
      <c r="A30" s="47" t="s">
        <v>124</v>
      </c>
      <c r="B30">
        <v>68</v>
      </c>
      <c r="C30">
        <v>875</v>
      </c>
      <c r="D30">
        <v>2714</v>
      </c>
      <c r="E30">
        <v>3608</v>
      </c>
      <c r="F30">
        <v>1560</v>
      </c>
      <c r="G30">
        <v>2713</v>
      </c>
      <c r="H30">
        <v>863</v>
      </c>
      <c r="I30">
        <v>2122</v>
      </c>
      <c r="J30">
        <v>798</v>
      </c>
      <c r="K30">
        <v>2030</v>
      </c>
      <c r="L30">
        <v>547</v>
      </c>
      <c r="M30">
        <v>1358</v>
      </c>
      <c r="N30">
        <v>897</v>
      </c>
      <c r="O30">
        <v>2473</v>
      </c>
      <c r="R30">
        <v>7447</v>
      </c>
      <c r="S30">
        <v>15179</v>
      </c>
    </row>
    <row r="31" spans="1:19">
      <c r="A31" s="47" t="s">
        <v>125</v>
      </c>
      <c r="B31">
        <v>32</v>
      </c>
      <c r="C31">
        <v>167</v>
      </c>
      <c r="D31">
        <v>2233</v>
      </c>
      <c r="E31">
        <v>2779</v>
      </c>
      <c r="F31">
        <v>970</v>
      </c>
      <c r="G31">
        <v>1717</v>
      </c>
      <c r="H31">
        <v>378</v>
      </c>
      <c r="I31">
        <v>1058</v>
      </c>
      <c r="J31">
        <v>259</v>
      </c>
      <c r="K31">
        <v>865</v>
      </c>
      <c r="L31">
        <v>118</v>
      </c>
      <c r="M31">
        <v>518</v>
      </c>
      <c r="N31">
        <v>169</v>
      </c>
      <c r="O31">
        <v>1070</v>
      </c>
      <c r="R31">
        <v>4159</v>
      </c>
      <c r="S31">
        <v>8174</v>
      </c>
    </row>
    <row r="32" spans="1:19">
      <c r="A32" s="47" t="s">
        <v>42</v>
      </c>
      <c r="B32">
        <v>26</v>
      </c>
      <c r="C32">
        <v>382</v>
      </c>
      <c r="D32">
        <v>1011</v>
      </c>
      <c r="E32">
        <v>1300</v>
      </c>
      <c r="F32">
        <v>636</v>
      </c>
      <c r="G32">
        <v>925</v>
      </c>
      <c r="H32">
        <v>276</v>
      </c>
      <c r="I32">
        <v>578</v>
      </c>
      <c r="J32">
        <v>338</v>
      </c>
      <c r="K32">
        <v>646</v>
      </c>
      <c r="L32">
        <v>221</v>
      </c>
      <c r="M32">
        <v>427</v>
      </c>
      <c r="N32">
        <v>370</v>
      </c>
      <c r="O32">
        <v>815</v>
      </c>
      <c r="R32">
        <v>2878</v>
      </c>
      <c r="S32">
        <v>5073</v>
      </c>
    </row>
    <row r="33" spans="1:19">
      <c r="A33" s="47" t="s">
        <v>126</v>
      </c>
      <c r="B33">
        <v>44</v>
      </c>
      <c r="C33">
        <v>207</v>
      </c>
      <c r="D33">
        <v>4072</v>
      </c>
      <c r="E33">
        <v>5636</v>
      </c>
      <c r="F33">
        <v>3345</v>
      </c>
      <c r="G33">
        <v>5620</v>
      </c>
      <c r="H33">
        <v>1798</v>
      </c>
      <c r="I33">
        <v>4564</v>
      </c>
      <c r="J33">
        <v>1361</v>
      </c>
      <c r="K33">
        <v>4474</v>
      </c>
      <c r="L33">
        <v>791</v>
      </c>
      <c r="M33">
        <v>2768</v>
      </c>
      <c r="N33">
        <v>1209</v>
      </c>
      <c r="O33">
        <v>5929</v>
      </c>
      <c r="P33">
        <v>0</v>
      </c>
      <c r="Q33">
        <v>2</v>
      </c>
      <c r="R33">
        <v>12620</v>
      </c>
      <c r="S33">
        <v>29200</v>
      </c>
    </row>
    <row r="34" spans="1:19">
      <c r="A34" s="47" t="s">
        <v>47</v>
      </c>
      <c r="B34">
        <v>35</v>
      </c>
      <c r="C34">
        <v>375</v>
      </c>
      <c r="D34">
        <v>937</v>
      </c>
      <c r="E34">
        <v>1172</v>
      </c>
      <c r="F34">
        <v>478</v>
      </c>
      <c r="G34">
        <v>665</v>
      </c>
      <c r="H34">
        <v>244</v>
      </c>
      <c r="I34">
        <v>443</v>
      </c>
      <c r="J34">
        <v>269</v>
      </c>
      <c r="K34">
        <v>498</v>
      </c>
      <c r="L34">
        <v>228</v>
      </c>
      <c r="M34">
        <v>391</v>
      </c>
      <c r="N34">
        <v>351</v>
      </c>
      <c r="O34">
        <v>690</v>
      </c>
      <c r="R34">
        <v>2542</v>
      </c>
      <c r="S34">
        <v>4234</v>
      </c>
    </row>
    <row r="35" spans="1:19">
      <c r="A35" s="46" t="s">
        <v>109</v>
      </c>
      <c r="B35">
        <v>433</v>
      </c>
      <c r="C35">
        <v>7699</v>
      </c>
      <c r="D35">
        <v>15185</v>
      </c>
      <c r="E35">
        <v>18893</v>
      </c>
      <c r="F35">
        <v>18189</v>
      </c>
      <c r="G35">
        <v>19533</v>
      </c>
      <c r="H35">
        <v>9610</v>
      </c>
      <c r="I35">
        <v>12720</v>
      </c>
      <c r="J35">
        <v>5350</v>
      </c>
      <c r="K35">
        <v>10775</v>
      </c>
      <c r="L35">
        <v>3658</v>
      </c>
      <c r="M35">
        <v>8248</v>
      </c>
      <c r="N35">
        <v>6358</v>
      </c>
      <c r="O35">
        <v>16987</v>
      </c>
      <c r="P35">
        <v>123</v>
      </c>
      <c r="Q35">
        <v>349</v>
      </c>
      <c r="R35">
        <v>58906</v>
      </c>
      <c r="S35">
        <v>95204</v>
      </c>
    </row>
    <row r="36" spans="1:19">
      <c r="A36" s="47" t="s">
        <v>51</v>
      </c>
      <c r="B36">
        <v>116</v>
      </c>
      <c r="C36">
        <v>117</v>
      </c>
      <c r="D36">
        <v>253</v>
      </c>
      <c r="E36">
        <v>254</v>
      </c>
      <c r="F36">
        <v>292</v>
      </c>
      <c r="G36">
        <v>299</v>
      </c>
      <c r="H36">
        <v>128</v>
      </c>
      <c r="I36">
        <v>163</v>
      </c>
      <c r="J36">
        <v>95</v>
      </c>
      <c r="K36">
        <v>134</v>
      </c>
      <c r="L36">
        <v>47</v>
      </c>
      <c r="M36">
        <v>84</v>
      </c>
      <c r="N36">
        <v>57</v>
      </c>
      <c r="O36">
        <v>168</v>
      </c>
      <c r="R36">
        <v>988</v>
      </c>
      <c r="S36">
        <v>1219</v>
      </c>
    </row>
    <row r="37" spans="1:19">
      <c r="A37" s="47" t="s">
        <v>143</v>
      </c>
      <c r="B37">
        <v>4</v>
      </c>
      <c r="C37">
        <v>6</v>
      </c>
      <c r="D37">
        <v>445</v>
      </c>
      <c r="E37">
        <v>447</v>
      </c>
      <c r="F37">
        <v>408</v>
      </c>
      <c r="G37">
        <v>422</v>
      </c>
      <c r="H37">
        <v>153</v>
      </c>
      <c r="I37">
        <v>169</v>
      </c>
      <c r="J37">
        <v>38</v>
      </c>
      <c r="K37">
        <v>50</v>
      </c>
      <c r="L37">
        <v>8</v>
      </c>
      <c r="M37">
        <v>13</v>
      </c>
      <c r="N37">
        <v>11</v>
      </c>
      <c r="O37">
        <v>25</v>
      </c>
      <c r="P37">
        <v>36</v>
      </c>
      <c r="Q37">
        <v>40</v>
      </c>
      <c r="R37">
        <v>1103</v>
      </c>
      <c r="S37">
        <v>1172</v>
      </c>
    </row>
    <row r="38" spans="1:19">
      <c r="A38" s="47" t="s">
        <v>144</v>
      </c>
      <c r="B38">
        <v>0</v>
      </c>
      <c r="C38">
        <v>1449</v>
      </c>
      <c r="D38">
        <v>1</v>
      </c>
      <c r="E38">
        <v>841</v>
      </c>
      <c r="F38">
        <v>85</v>
      </c>
      <c r="G38">
        <v>310</v>
      </c>
      <c r="H38">
        <v>133</v>
      </c>
      <c r="I38">
        <v>231</v>
      </c>
      <c r="J38">
        <v>131</v>
      </c>
      <c r="K38">
        <v>195</v>
      </c>
      <c r="L38">
        <v>113</v>
      </c>
      <c r="M38">
        <v>168</v>
      </c>
      <c r="N38">
        <v>278</v>
      </c>
      <c r="O38">
        <v>411</v>
      </c>
      <c r="P38">
        <v>47</v>
      </c>
      <c r="Q38">
        <v>196</v>
      </c>
      <c r="R38">
        <v>788</v>
      </c>
      <c r="S38">
        <v>3801</v>
      </c>
    </row>
    <row r="39" spans="1:19">
      <c r="A39" s="47" t="s">
        <v>145</v>
      </c>
      <c r="B39">
        <v>3</v>
      </c>
      <c r="C39">
        <v>4</v>
      </c>
      <c r="D39">
        <v>460</v>
      </c>
      <c r="E39">
        <v>463</v>
      </c>
      <c r="F39">
        <v>614</v>
      </c>
      <c r="G39">
        <v>615</v>
      </c>
      <c r="H39">
        <v>256</v>
      </c>
      <c r="I39">
        <v>261</v>
      </c>
      <c r="J39">
        <v>18</v>
      </c>
      <c r="K39">
        <v>20</v>
      </c>
      <c r="L39">
        <v>2</v>
      </c>
      <c r="M39">
        <v>3</v>
      </c>
      <c r="N39">
        <v>6</v>
      </c>
      <c r="O39">
        <v>11</v>
      </c>
      <c r="R39">
        <v>1359</v>
      </c>
      <c r="S39">
        <v>1377</v>
      </c>
    </row>
    <row r="40" spans="1:19">
      <c r="A40" s="47" t="s">
        <v>53</v>
      </c>
      <c r="B40">
        <v>11</v>
      </c>
      <c r="C40">
        <v>16</v>
      </c>
      <c r="D40">
        <v>401</v>
      </c>
      <c r="E40">
        <v>539</v>
      </c>
      <c r="F40">
        <v>857</v>
      </c>
      <c r="G40">
        <v>1216</v>
      </c>
      <c r="H40">
        <v>1430</v>
      </c>
      <c r="I40">
        <v>2179</v>
      </c>
      <c r="J40">
        <v>2409</v>
      </c>
      <c r="K40">
        <v>3762</v>
      </c>
      <c r="L40">
        <v>1995</v>
      </c>
      <c r="M40">
        <v>3232</v>
      </c>
      <c r="N40">
        <v>3467</v>
      </c>
      <c r="O40">
        <v>6285</v>
      </c>
      <c r="R40">
        <v>10570</v>
      </c>
      <c r="S40">
        <v>17229</v>
      </c>
    </row>
    <row r="41" spans="1:19">
      <c r="A41" s="47" t="s">
        <v>71</v>
      </c>
      <c r="B41">
        <v>2</v>
      </c>
      <c r="C41">
        <v>3</v>
      </c>
      <c r="D41">
        <v>221</v>
      </c>
      <c r="E41">
        <v>221</v>
      </c>
      <c r="F41">
        <v>82</v>
      </c>
      <c r="G41">
        <v>82</v>
      </c>
      <c r="H41">
        <v>12</v>
      </c>
      <c r="I41">
        <v>12</v>
      </c>
      <c r="J41">
        <v>1</v>
      </c>
      <c r="K41">
        <v>1</v>
      </c>
      <c r="N41">
        <v>1</v>
      </c>
      <c r="O41">
        <v>4</v>
      </c>
      <c r="R41">
        <v>319</v>
      </c>
      <c r="S41">
        <v>323</v>
      </c>
    </row>
    <row r="42" spans="1:19">
      <c r="A42" s="47" t="s">
        <v>110</v>
      </c>
      <c r="B42">
        <v>0</v>
      </c>
      <c r="C42">
        <v>11</v>
      </c>
      <c r="D42">
        <v>281</v>
      </c>
      <c r="E42">
        <v>283</v>
      </c>
      <c r="F42">
        <v>261</v>
      </c>
      <c r="G42">
        <v>264</v>
      </c>
      <c r="H42">
        <v>124</v>
      </c>
      <c r="I42">
        <v>138</v>
      </c>
      <c r="J42">
        <v>18</v>
      </c>
      <c r="K42">
        <v>23</v>
      </c>
      <c r="L42">
        <v>8</v>
      </c>
      <c r="M42">
        <v>12</v>
      </c>
      <c r="N42">
        <v>9</v>
      </c>
      <c r="O42">
        <v>21</v>
      </c>
      <c r="R42">
        <v>701</v>
      </c>
      <c r="S42">
        <v>752</v>
      </c>
    </row>
    <row r="43" spans="1:19">
      <c r="A43" s="47" t="s">
        <v>55</v>
      </c>
      <c r="B43">
        <v>1</v>
      </c>
      <c r="C43">
        <v>14</v>
      </c>
      <c r="D43">
        <v>227</v>
      </c>
      <c r="E43">
        <v>281</v>
      </c>
      <c r="F43">
        <v>824</v>
      </c>
      <c r="G43">
        <v>895</v>
      </c>
      <c r="H43">
        <v>922</v>
      </c>
      <c r="I43">
        <v>1138</v>
      </c>
      <c r="J43">
        <v>460</v>
      </c>
      <c r="K43">
        <v>751</v>
      </c>
      <c r="L43">
        <v>353</v>
      </c>
      <c r="M43">
        <v>607</v>
      </c>
      <c r="N43">
        <v>594</v>
      </c>
      <c r="O43">
        <v>1198</v>
      </c>
      <c r="P43">
        <v>1</v>
      </c>
      <c r="Q43">
        <v>1</v>
      </c>
      <c r="R43">
        <v>3382</v>
      </c>
      <c r="S43">
        <v>4885</v>
      </c>
    </row>
    <row r="44" spans="1:19">
      <c r="A44" s="47" t="s">
        <v>146</v>
      </c>
      <c r="B44">
        <v>27</v>
      </c>
      <c r="C44">
        <v>28</v>
      </c>
      <c r="D44">
        <v>695</v>
      </c>
      <c r="E44">
        <v>703</v>
      </c>
      <c r="F44">
        <v>629</v>
      </c>
      <c r="G44">
        <v>637</v>
      </c>
      <c r="H44">
        <v>229</v>
      </c>
      <c r="I44">
        <v>257</v>
      </c>
      <c r="J44">
        <v>55</v>
      </c>
      <c r="K44">
        <v>93</v>
      </c>
      <c r="L44">
        <v>29</v>
      </c>
      <c r="M44">
        <v>45</v>
      </c>
      <c r="N44">
        <v>65</v>
      </c>
      <c r="O44">
        <v>134</v>
      </c>
      <c r="R44">
        <v>1729</v>
      </c>
      <c r="S44">
        <v>1897</v>
      </c>
    </row>
    <row r="45" spans="1:19">
      <c r="A45" s="47" t="s">
        <v>152</v>
      </c>
      <c r="B45">
        <v>2</v>
      </c>
      <c r="C45">
        <v>2</v>
      </c>
      <c r="D45">
        <v>224</v>
      </c>
      <c r="E45">
        <v>227</v>
      </c>
      <c r="F45">
        <v>340</v>
      </c>
      <c r="G45">
        <v>347</v>
      </c>
      <c r="H45">
        <v>256</v>
      </c>
      <c r="I45">
        <v>295</v>
      </c>
      <c r="J45">
        <v>121</v>
      </c>
      <c r="K45">
        <v>196</v>
      </c>
      <c r="L45">
        <v>64</v>
      </c>
      <c r="M45">
        <v>129</v>
      </c>
      <c r="N45">
        <v>106</v>
      </c>
      <c r="O45">
        <v>291</v>
      </c>
      <c r="P45">
        <v>3</v>
      </c>
      <c r="Q45">
        <v>13</v>
      </c>
      <c r="R45">
        <v>1116</v>
      </c>
      <c r="S45">
        <v>1500</v>
      </c>
    </row>
    <row r="46" spans="1:19">
      <c r="A46" s="47" t="s">
        <v>111</v>
      </c>
      <c r="B46">
        <v>19</v>
      </c>
      <c r="C46">
        <v>162</v>
      </c>
      <c r="D46">
        <v>238</v>
      </c>
      <c r="E46">
        <v>265</v>
      </c>
      <c r="F46">
        <v>285</v>
      </c>
      <c r="G46">
        <v>292</v>
      </c>
      <c r="H46">
        <v>147</v>
      </c>
      <c r="I46">
        <v>155</v>
      </c>
      <c r="J46">
        <v>75</v>
      </c>
      <c r="K46">
        <v>87</v>
      </c>
      <c r="L46">
        <v>49</v>
      </c>
      <c r="M46">
        <v>57</v>
      </c>
      <c r="N46">
        <v>94</v>
      </c>
      <c r="O46">
        <v>132</v>
      </c>
      <c r="P46">
        <v>1</v>
      </c>
      <c r="Q46">
        <v>1</v>
      </c>
      <c r="R46">
        <v>908</v>
      </c>
      <c r="S46">
        <v>1151</v>
      </c>
    </row>
    <row r="47" spans="1:19">
      <c r="A47" s="47" t="s">
        <v>59</v>
      </c>
      <c r="B47">
        <v>12</v>
      </c>
      <c r="C47">
        <v>278</v>
      </c>
      <c r="D47">
        <v>1382</v>
      </c>
      <c r="E47">
        <v>1512</v>
      </c>
      <c r="F47">
        <v>1931</v>
      </c>
      <c r="G47">
        <v>1946</v>
      </c>
      <c r="H47">
        <v>1488</v>
      </c>
      <c r="I47">
        <v>1568</v>
      </c>
      <c r="J47">
        <v>827</v>
      </c>
      <c r="K47">
        <v>909</v>
      </c>
      <c r="L47">
        <v>483</v>
      </c>
      <c r="M47">
        <v>538</v>
      </c>
      <c r="N47">
        <v>900</v>
      </c>
      <c r="O47">
        <v>1016</v>
      </c>
      <c r="P47">
        <v>8</v>
      </c>
      <c r="Q47">
        <v>47</v>
      </c>
      <c r="R47">
        <v>7031</v>
      </c>
      <c r="S47">
        <v>7814</v>
      </c>
    </row>
    <row r="48" spans="1:19">
      <c r="A48" s="47" t="s">
        <v>60</v>
      </c>
      <c r="B48">
        <v>8</v>
      </c>
      <c r="C48">
        <v>85</v>
      </c>
      <c r="D48">
        <v>581</v>
      </c>
      <c r="E48">
        <v>598</v>
      </c>
      <c r="F48">
        <v>682</v>
      </c>
      <c r="G48">
        <v>715</v>
      </c>
      <c r="H48">
        <v>298</v>
      </c>
      <c r="I48">
        <v>426</v>
      </c>
      <c r="J48">
        <v>93</v>
      </c>
      <c r="K48">
        <v>383</v>
      </c>
      <c r="L48">
        <v>38</v>
      </c>
      <c r="M48">
        <v>251</v>
      </c>
      <c r="N48">
        <v>40</v>
      </c>
      <c r="O48">
        <v>575</v>
      </c>
      <c r="P48">
        <v>1</v>
      </c>
      <c r="Q48">
        <v>2</v>
      </c>
      <c r="R48">
        <v>1741</v>
      </c>
      <c r="S48">
        <v>3035</v>
      </c>
    </row>
    <row r="49" spans="1:19">
      <c r="A49" s="47" t="s">
        <v>112</v>
      </c>
      <c r="B49">
        <v>8</v>
      </c>
      <c r="C49">
        <v>464</v>
      </c>
      <c r="D49">
        <v>153</v>
      </c>
      <c r="E49">
        <v>1773</v>
      </c>
      <c r="F49">
        <v>360</v>
      </c>
      <c r="G49">
        <v>369</v>
      </c>
      <c r="H49">
        <v>548</v>
      </c>
      <c r="I49">
        <v>620</v>
      </c>
      <c r="J49">
        <v>189</v>
      </c>
      <c r="K49">
        <v>275</v>
      </c>
      <c r="L49">
        <v>75</v>
      </c>
      <c r="M49">
        <v>128</v>
      </c>
      <c r="N49">
        <v>96</v>
      </c>
      <c r="O49">
        <v>191</v>
      </c>
      <c r="P49">
        <v>5</v>
      </c>
      <c r="Q49">
        <v>11</v>
      </c>
      <c r="R49">
        <v>1434</v>
      </c>
      <c r="S49">
        <v>3831</v>
      </c>
    </row>
    <row r="50" spans="1:19">
      <c r="A50" s="47" t="s">
        <v>153</v>
      </c>
      <c r="B50">
        <v>29</v>
      </c>
      <c r="C50">
        <v>175</v>
      </c>
      <c r="D50">
        <v>443</v>
      </c>
      <c r="E50">
        <v>563</v>
      </c>
      <c r="F50">
        <v>489</v>
      </c>
      <c r="G50">
        <v>496</v>
      </c>
      <c r="H50">
        <v>356</v>
      </c>
      <c r="I50">
        <v>371</v>
      </c>
      <c r="J50">
        <v>74</v>
      </c>
      <c r="K50">
        <v>79</v>
      </c>
      <c r="L50">
        <v>20</v>
      </c>
      <c r="M50">
        <v>27</v>
      </c>
      <c r="N50">
        <v>36</v>
      </c>
      <c r="O50">
        <v>45</v>
      </c>
      <c r="P50">
        <v>0</v>
      </c>
      <c r="Q50">
        <v>3</v>
      </c>
      <c r="R50">
        <v>1447</v>
      </c>
      <c r="S50">
        <v>1759</v>
      </c>
    </row>
    <row r="51" spans="1:19">
      <c r="A51" s="47" t="s">
        <v>63</v>
      </c>
      <c r="B51">
        <v>2</v>
      </c>
      <c r="C51">
        <v>4</v>
      </c>
      <c r="D51">
        <v>214</v>
      </c>
      <c r="E51">
        <v>266</v>
      </c>
      <c r="F51">
        <v>447</v>
      </c>
      <c r="G51">
        <v>780</v>
      </c>
      <c r="H51">
        <v>263</v>
      </c>
      <c r="I51">
        <v>1309</v>
      </c>
      <c r="J51">
        <v>144</v>
      </c>
      <c r="K51">
        <v>2467</v>
      </c>
      <c r="L51">
        <v>59</v>
      </c>
      <c r="M51">
        <v>1998</v>
      </c>
      <c r="N51">
        <v>58</v>
      </c>
      <c r="O51">
        <v>4172</v>
      </c>
      <c r="R51">
        <v>1187</v>
      </c>
      <c r="S51">
        <v>10996</v>
      </c>
    </row>
    <row r="52" spans="1:19">
      <c r="A52" s="47" t="s">
        <v>64</v>
      </c>
      <c r="B52">
        <v>4</v>
      </c>
      <c r="C52">
        <v>502</v>
      </c>
      <c r="D52">
        <v>578</v>
      </c>
      <c r="E52">
        <v>666</v>
      </c>
      <c r="F52">
        <v>600</v>
      </c>
      <c r="G52">
        <v>650</v>
      </c>
      <c r="H52">
        <v>132</v>
      </c>
      <c r="I52">
        <v>169</v>
      </c>
      <c r="J52">
        <v>28</v>
      </c>
      <c r="K52">
        <v>59</v>
      </c>
      <c r="L52">
        <v>15</v>
      </c>
      <c r="M52">
        <v>37</v>
      </c>
      <c r="N52">
        <v>18</v>
      </c>
      <c r="O52">
        <v>47</v>
      </c>
      <c r="R52">
        <v>1375</v>
      </c>
      <c r="S52">
        <v>2130</v>
      </c>
    </row>
    <row r="53" spans="1:19">
      <c r="A53" s="47" t="s">
        <v>147</v>
      </c>
      <c r="B53">
        <v>17</v>
      </c>
      <c r="C53">
        <v>157</v>
      </c>
      <c r="D53">
        <v>542</v>
      </c>
      <c r="E53">
        <v>642</v>
      </c>
      <c r="F53">
        <v>725</v>
      </c>
      <c r="G53">
        <v>773</v>
      </c>
      <c r="H53">
        <v>406</v>
      </c>
      <c r="I53">
        <v>540</v>
      </c>
      <c r="J53">
        <v>84</v>
      </c>
      <c r="K53">
        <v>223</v>
      </c>
      <c r="L53">
        <v>75</v>
      </c>
      <c r="M53">
        <v>183</v>
      </c>
      <c r="N53">
        <v>137</v>
      </c>
      <c r="O53">
        <v>353</v>
      </c>
      <c r="P53">
        <v>0</v>
      </c>
      <c r="Q53">
        <v>1</v>
      </c>
      <c r="R53">
        <v>1986</v>
      </c>
      <c r="S53">
        <v>2872</v>
      </c>
    </row>
    <row r="54" spans="1:19">
      <c r="A54" s="47" t="s">
        <v>113</v>
      </c>
      <c r="B54">
        <v>64</v>
      </c>
      <c r="C54">
        <v>4092</v>
      </c>
      <c r="D54">
        <v>3000</v>
      </c>
      <c r="E54">
        <v>3429</v>
      </c>
      <c r="F54">
        <v>2861</v>
      </c>
      <c r="G54">
        <v>2882</v>
      </c>
      <c r="H54">
        <v>793</v>
      </c>
      <c r="I54">
        <v>906</v>
      </c>
      <c r="J54">
        <v>209</v>
      </c>
      <c r="K54">
        <v>356</v>
      </c>
      <c r="L54">
        <v>107</v>
      </c>
      <c r="M54">
        <v>254</v>
      </c>
      <c r="N54">
        <v>141</v>
      </c>
      <c r="O54">
        <v>612</v>
      </c>
      <c r="R54">
        <v>7175</v>
      </c>
      <c r="S54">
        <v>12531</v>
      </c>
    </row>
    <row r="55" spans="1:19">
      <c r="A55" s="47" t="s">
        <v>67</v>
      </c>
      <c r="B55">
        <v>3</v>
      </c>
      <c r="C55">
        <v>3</v>
      </c>
      <c r="D55">
        <v>195</v>
      </c>
      <c r="E55">
        <v>198</v>
      </c>
      <c r="F55">
        <v>289</v>
      </c>
      <c r="G55">
        <v>305</v>
      </c>
      <c r="H55">
        <v>97</v>
      </c>
      <c r="I55">
        <v>105</v>
      </c>
      <c r="J55">
        <v>12</v>
      </c>
      <c r="K55">
        <v>28</v>
      </c>
      <c r="L55">
        <v>3</v>
      </c>
      <c r="M55">
        <v>25</v>
      </c>
      <c r="N55">
        <v>9</v>
      </c>
      <c r="O55">
        <v>119</v>
      </c>
      <c r="R55">
        <v>608</v>
      </c>
      <c r="S55">
        <v>783</v>
      </c>
    </row>
    <row r="56" spans="1:19">
      <c r="A56" s="47" t="s">
        <v>82</v>
      </c>
      <c r="B56">
        <v>19</v>
      </c>
      <c r="C56">
        <v>24</v>
      </c>
      <c r="D56">
        <v>818</v>
      </c>
      <c r="E56">
        <v>840</v>
      </c>
      <c r="F56">
        <v>917</v>
      </c>
      <c r="G56">
        <v>985</v>
      </c>
      <c r="H56">
        <v>422</v>
      </c>
      <c r="I56">
        <v>580</v>
      </c>
      <c r="J56">
        <v>156</v>
      </c>
      <c r="K56">
        <v>368</v>
      </c>
      <c r="L56">
        <v>84</v>
      </c>
      <c r="M56">
        <v>259</v>
      </c>
      <c r="N56">
        <v>183</v>
      </c>
      <c r="O56">
        <v>629</v>
      </c>
      <c r="P56">
        <v>1</v>
      </c>
      <c r="Q56">
        <v>1</v>
      </c>
      <c r="R56">
        <v>2600</v>
      </c>
      <c r="S56">
        <v>3686</v>
      </c>
    </row>
    <row r="57" spans="1:19">
      <c r="A57" s="47" t="s">
        <v>83</v>
      </c>
      <c r="B57">
        <v>3</v>
      </c>
      <c r="C57">
        <v>3</v>
      </c>
      <c r="D57">
        <v>351</v>
      </c>
      <c r="E57">
        <v>352</v>
      </c>
      <c r="F57">
        <v>506</v>
      </c>
      <c r="G57">
        <v>508</v>
      </c>
      <c r="H57">
        <v>200</v>
      </c>
      <c r="I57">
        <v>203</v>
      </c>
      <c r="J57">
        <v>17</v>
      </c>
      <c r="K57">
        <v>20</v>
      </c>
      <c r="L57">
        <v>5</v>
      </c>
      <c r="M57">
        <v>7</v>
      </c>
      <c r="N57">
        <v>6</v>
      </c>
      <c r="O57">
        <v>9</v>
      </c>
      <c r="P57">
        <v>14</v>
      </c>
      <c r="Q57">
        <v>14</v>
      </c>
      <c r="R57">
        <v>1102</v>
      </c>
      <c r="S57">
        <v>1116</v>
      </c>
    </row>
    <row r="58" spans="1:19">
      <c r="A58" s="47" t="s">
        <v>148</v>
      </c>
      <c r="B58">
        <v>8</v>
      </c>
      <c r="C58">
        <v>19</v>
      </c>
      <c r="D58">
        <v>440</v>
      </c>
      <c r="E58">
        <v>446</v>
      </c>
      <c r="F58">
        <v>390</v>
      </c>
      <c r="G58">
        <v>392</v>
      </c>
      <c r="H58">
        <v>105</v>
      </c>
      <c r="I58">
        <v>113</v>
      </c>
      <c r="J58">
        <v>44</v>
      </c>
      <c r="K58">
        <v>50</v>
      </c>
      <c r="L58">
        <v>10</v>
      </c>
      <c r="M58">
        <v>15</v>
      </c>
      <c r="N58">
        <v>15</v>
      </c>
      <c r="O58">
        <v>25</v>
      </c>
      <c r="R58">
        <v>1012</v>
      </c>
      <c r="S58">
        <v>1060</v>
      </c>
    </row>
    <row r="59" spans="1:19">
      <c r="A59" s="47" t="s">
        <v>114</v>
      </c>
      <c r="B59">
        <v>0</v>
      </c>
      <c r="C59">
        <v>1</v>
      </c>
      <c r="D59">
        <v>247</v>
      </c>
      <c r="E59">
        <v>249</v>
      </c>
      <c r="F59">
        <v>368</v>
      </c>
      <c r="G59">
        <v>374</v>
      </c>
      <c r="H59">
        <v>192</v>
      </c>
      <c r="I59">
        <v>214</v>
      </c>
      <c r="J59">
        <v>24</v>
      </c>
      <c r="K59">
        <v>52</v>
      </c>
      <c r="L59">
        <v>11</v>
      </c>
      <c r="M59">
        <v>34</v>
      </c>
      <c r="N59">
        <v>25</v>
      </c>
      <c r="O59">
        <v>103</v>
      </c>
      <c r="P59">
        <v>6</v>
      </c>
      <c r="Q59">
        <v>19</v>
      </c>
      <c r="R59">
        <v>873</v>
      </c>
      <c r="S59">
        <v>1046</v>
      </c>
    </row>
    <row r="60" spans="1:19">
      <c r="A60" s="47" t="s">
        <v>154</v>
      </c>
      <c r="B60">
        <v>71</v>
      </c>
      <c r="C60">
        <v>80</v>
      </c>
      <c r="D60">
        <v>2795</v>
      </c>
      <c r="E60">
        <v>2835</v>
      </c>
      <c r="F60">
        <v>2947</v>
      </c>
      <c r="G60">
        <v>2979</v>
      </c>
      <c r="H60">
        <v>520</v>
      </c>
      <c r="I60">
        <v>598</v>
      </c>
      <c r="J60">
        <v>28</v>
      </c>
      <c r="K60">
        <v>194</v>
      </c>
      <c r="L60">
        <v>5</v>
      </c>
      <c r="M60">
        <v>142</v>
      </c>
      <c r="N60">
        <v>6</v>
      </c>
      <c r="O60">
        <v>411</v>
      </c>
      <c r="R60">
        <v>6372</v>
      </c>
      <c r="S60">
        <v>7239</v>
      </c>
    </row>
    <row r="61" spans="1:19">
      <c r="A61" s="46" t="s">
        <v>100</v>
      </c>
      <c r="B61">
        <v>13</v>
      </c>
      <c r="C61">
        <v>307</v>
      </c>
      <c r="D61">
        <v>140</v>
      </c>
      <c r="E61">
        <v>364</v>
      </c>
      <c r="F61">
        <v>69</v>
      </c>
      <c r="G61">
        <v>88</v>
      </c>
      <c r="H61">
        <v>30</v>
      </c>
      <c r="I61">
        <v>48</v>
      </c>
      <c r="J61">
        <v>15</v>
      </c>
      <c r="K61">
        <v>31</v>
      </c>
      <c r="L61">
        <v>19</v>
      </c>
      <c r="M61">
        <v>32</v>
      </c>
      <c r="N61">
        <v>28</v>
      </c>
      <c r="O61">
        <v>53</v>
      </c>
      <c r="P61">
        <v>2</v>
      </c>
      <c r="Q61">
        <v>2</v>
      </c>
      <c r="R61">
        <v>316</v>
      </c>
      <c r="S61">
        <v>925</v>
      </c>
    </row>
    <row r="62" spans="1:19">
      <c r="A62" s="47" t="s">
        <v>72</v>
      </c>
      <c r="B62">
        <v>13</v>
      </c>
      <c r="C62">
        <v>307</v>
      </c>
      <c r="D62">
        <v>140</v>
      </c>
      <c r="E62">
        <v>364</v>
      </c>
      <c r="F62">
        <v>69</v>
      </c>
      <c r="G62">
        <v>88</v>
      </c>
      <c r="H62">
        <v>30</v>
      </c>
      <c r="I62">
        <v>48</v>
      </c>
      <c r="J62">
        <v>15</v>
      </c>
      <c r="K62">
        <v>31</v>
      </c>
      <c r="L62">
        <v>19</v>
      </c>
      <c r="M62">
        <v>32</v>
      </c>
      <c r="N62">
        <v>28</v>
      </c>
      <c r="O62">
        <v>53</v>
      </c>
      <c r="P62">
        <v>2</v>
      </c>
      <c r="Q62">
        <v>2</v>
      </c>
      <c r="R62">
        <v>316</v>
      </c>
      <c r="S62">
        <v>925</v>
      </c>
    </row>
    <row r="63" spans="1:19">
      <c r="A63" s="46" t="s">
        <v>137</v>
      </c>
      <c r="B63">
        <v>2056</v>
      </c>
      <c r="C63">
        <v>23026</v>
      </c>
      <c r="D63">
        <v>68126</v>
      </c>
      <c r="E63">
        <v>81368</v>
      </c>
      <c r="F63">
        <v>65243</v>
      </c>
      <c r="G63">
        <v>76940</v>
      </c>
      <c r="H63">
        <v>32685</v>
      </c>
      <c r="I63">
        <v>48939</v>
      </c>
      <c r="J63">
        <v>15954</v>
      </c>
      <c r="K63">
        <v>34156</v>
      </c>
      <c r="L63">
        <v>9180</v>
      </c>
      <c r="M63">
        <v>22038</v>
      </c>
      <c r="N63">
        <v>14439</v>
      </c>
      <c r="O63">
        <v>42595</v>
      </c>
      <c r="P63">
        <v>441</v>
      </c>
      <c r="Q63">
        <v>962</v>
      </c>
      <c r="R63">
        <v>208124</v>
      </c>
      <c r="S63">
        <v>330024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1"/>
  <sheetViews>
    <sheetView topLeftCell="A394" workbookViewId="0">
      <selection activeCell="D229" sqref="D229"/>
    </sheetView>
  </sheetViews>
  <sheetFormatPr defaultRowHeight="12"/>
  <cols>
    <col min="1" max="16384" width="9.59765625" style="44"/>
  </cols>
  <sheetData>
    <row r="1" spans="1:5">
      <c r="A1" s="44" t="s">
        <v>95</v>
      </c>
      <c r="B1" s="44" t="s">
        <v>96</v>
      </c>
      <c r="C1" s="44" t="s">
        <v>97</v>
      </c>
      <c r="D1" s="44" t="s">
        <v>98</v>
      </c>
      <c r="E1" s="44" t="s">
        <v>99</v>
      </c>
    </row>
    <row r="2" spans="1:5">
      <c r="A2" s="44" t="s">
        <v>72</v>
      </c>
      <c r="B2" s="44" t="s">
        <v>100</v>
      </c>
      <c r="C2" s="44" t="s">
        <v>101</v>
      </c>
      <c r="D2" s="44">
        <v>140</v>
      </c>
      <c r="E2" s="44">
        <v>364</v>
      </c>
    </row>
    <row r="3" spans="1:5">
      <c r="A3" s="44" t="s">
        <v>72</v>
      </c>
      <c r="B3" s="44" t="s">
        <v>100</v>
      </c>
      <c r="C3" s="44" t="s">
        <v>102</v>
      </c>
      <c r="D3" s="44">
        <v>69</v>
      </c>
      <c r="E3" s="44">
        <v>88</v>
      </c>
    </row>
    <row r="4" spans="1:5">
      <c r="A4" s="44" t="s">
        <v>72</v>
      </c>
      <c r="B4" s="44" t="s">
        <v>100</v>
      </c>
      <c r="C4" s="44" t="s">
        <v>103</v>
      </c>
      <c r="D4" s="44">
        <v>30</v>
      </c>
      <c r="E4" s="44">
        <v>48</v>
      </c>
    </row>
    <row r="5" spans="1:5">
      <c r="A5" s="44" t="s">
        <v>72</v>
      </c>
      <c r="B5" s="44" t="s">
        <v>100</v>
      </c>
      <c r="C5" s="44" t="s">
        <v>106</v>
      </c>
      <c r="D5" s="44">
        <v>15</v>
      </c>
      <c r="E5" s="44">
        <v>31</v>
      </c>
    </row>
    <row r="6" spans="1:5">
      <c r="A6" s="44" t="s">
        <v>72</v>
      </c>
      <c r="B6" s="44" t="s">
        <v>100</v>
      </c>
      <c r="C6" s="44" t="s">
        <v>107</v>
      </c>
      <c r="D6" s="44">
        <v>19</v>
      </c>
      <c r="E6" s="44">
        <v>32</v>
      </c>
    </row>
    <row r="7" spans="1:5">
      <c r="A7" s="44" t="s">
        <v>72</v>
      </c>
      <c r="B7" s="44" t="s">
        <v>100</v>
      </c>
      <c r="C7" s="44" t="s">
        <v>104</v>
      </c>
      <c r="D7" s="44">
        <v>28</v>
      </c>
      <c r="E7" s="44">
        <v>53</v>
      </c>
    </row>
    <row r="8" spans="1:5">
      <c r="A8" s="44" t="s">
        <v>72</v>
      </c>
      <c r="B8" s="44" t="s">
        <v>100</v>
      </c>
      <c r="C8" s="44" t="s">
        <v>105</v>
      </c>
      <c r="D8" s="44">
        <v>13</v>
      </c>
      <c r="E8" s="44">
        <v>307</v>
      </c>
    </row>
    <row r="9" spans="1:5">
      <c r="A9" s="44" t="s">
        <v>72</v>
      </c>
      <c r="B9" s="44" t="s">
        <v>100</v>
      </c>
      <c r="C9" s="44" t="s">
        <v>108</v>
      </c>
      <c r="D9" s="44">
        <v>2</v>
      </c>
      <c r="E9" s="44">
        <v>2</v>
      </c>
    </row>
    <row r="10" spans="1:5">
      <c r="A10" s="44" t="s">
        <v>51</v>
      </c>
      <c r="B10" s="44" t="s">
        <v>109</v>
      </c>
      <c r="C10" s="44" t="s">
        <v>101</v>
      </c>
      <c r="D10" s="44">
        <v>253</v>
      </c>
      <c r="E10" s="44">
        <v>254</v>
      </c>
    </row>
    <row r="11" spans="1:5">
      <c r="A11" s="44" t="s">
        <v>51</v>
      </c>
      <c r="B11" s="44" t="s">
        <v>109</v>
      </c>
      <c r="C11" s="44" t="s">
        <v>102</v>
      </c>
      <c r="D11" s="44">
        <v>292</v>
      </c>
      <c r="E11" s="44">
        <v>299</v>
      </c>
    </row>
    <row r="12" spans="1:5">
      <c r="A12" s="44" t="s">
        <v>51</v>
      </c>
      <c r="B12" s="44" t="s">
        <v>109</v>
      </c>
      <c r="C12" s="44" t="s">
        <v>103</v>
      </c>
      <c r="D12" s="44">
        <v>128</v>
      </c>
      <c r="E12" s="44">
        <v>163</v>
      </c>
    </row>
    <row r="13" spans="1:5">
      <c r="A13" s="44" t="s">
        <v>51</v>
      </c>
      <c r="B13" s="44" t="s">
        <v>109</v>
      </c>
      <c r="C13" s="44" t="s">
        <v>106</v>
      </c>
      <c r="D13" s="44">
        <v>95</v>
      </c>
      <c r="E13" s="44">
        <v>134</v>
      </c>
    </row>
    <row r="14" spans="1:5">
      <c r="A14" s="44" t="s">
        <v>51</v>
      </c>
      <c r="B14" s="44" t="s">
        <v>109</v>
      </c>
      <c r="C14" s="44" t="s">
        <v>107</v>
      </c>
      <c r="D14" s="44">
        <v>47</v>
      </c>
      <c r="E14" s="44">
        <v>84</v>
      </c>
    </row>
    <row r="15" spans="1:5">
      <c r="A15" s="44" t="s">
        <v>51</v>
      </c>
      <c r="B15" s="44" t="s">
        <v>109</v>
      </c>
      <c r="C15" s="44" t="s">
        <v>104</v>
      </c>
      <c r="D15" s="44">
        <v>57</v>
      </c>
      <c r="E15" s="44">
        <v>168</v>
      </c>
    </row>
    <row r="16" spans="1:5">
      <c r="A16" s="44" t="s">
        <v>51</v>
      </c>
      <c r="B16" s="44" t="s">
        <v>109</v>
      </c>
      <c r="C16" s="44" t="s">
        <v>105</v>
      </c>
      <c r="D16" s="44">
        <v>116</v>
      </c>
      <c r="E16" s="44">
        <v>117</v>
      </c>
    </row>
    <row r="17" spans="1:5">
      <c r="A17" s="44" t="s">
        <v>143</v>
      </c>
      <c r="B17" s="44" t="s">
        <v>109</v>
      </c>
      <c r="C17" s="44" t="s">
        <v>101</v>
      </c>
      <c r="D17" s="44">
        <v>445</v>
      </c>
      <c r="E17" s="44">
        <v>447</v>
      </c>
    </row>
    <row r="18" spans="1:5">
      <c r="A18" s="44" t="s">
        <v>143</v>
      </c>
      <c r="B18" s="44" t="s">
        <v>109</v>
      </c>
      <c r="C18" s="44" t="s">
        <v>102</v>
      </c>
      <c r="D18" s="44">
        <v>408</v>
      </c>
      <c r="E18" s="44">
        <v>422</v>
      </c>
    </row>
    <row r="19" spans="1:5">
      <c r="A19" s="44" t="s">
        <v>143</v>
      </c>
      <c r="B19" s="44" t="s">
        <v>109</v>
      </c>
      <c r="C19" s="44" t="s">
        <v>103</v>
      </c>
      <c r="D19" s="44">
        <v>153</v>
      </c>
      <c r="E19" s="44">
        <v>169</v>
      </c>
    </row>
    <row r="20" spans="1:5">
      <c r="A20" s="44" t="s">
        <v>143</v>
      </c>
      <c r="B20" s="44" t="s">
        <v>109</v>
      </c>
      <c r="C20" s="44" t="s">
        <v>106</v>
      </c>
      <c r="D20" s="44">
        <v>38</v>
      </c>
      <c r="E20" s="44">
        <v>50</v>
      </c>
    </row>
    <row r="21" spans="1:5">
      <c r="A21" s="44" t="s">
        <v>143</v>
      </c>
      <c r="B21" s="44" t="s">
        <v>109</v>
      </c>
      <c r="C21" s="44" t="s">
        <v>107</v>
      </c>
      <c r="D21" s="44">
        <v>8</v>
      </c>
      <c r="E21" s="44">
        <v>13</v>
      </c>
    </row>
    <row r="22" spans="1:5">
      <c r="A22" s="44" t="s">
        <v>143</v>
      </c>
      <c r="B22" s="44" t="s">
        <v>109</v>
      </c>
      <c r="C22" s="44" t="s">
        <v>104</v>
      </c>
      <c r="D22" s="44">
        <v>11</v>
      </c>
      <c r="E22" s="44">
        <v>25</v>
      </c>
    </row>
    <row r="23" spans="1:5">
      <c r="A23" s="44" t="s">
        <v>143</v>
      </c>
      <c r="B23" s="44" t="s">
        <v>109</v>
      </c>
      <c r="C23" s="44" t="s">
        <v>105</v>
      </c>
      <c r="D23" s="44">
        <v>4</v>
      </c>
      <c r="E23" s="44">
        <v>6</v>
      </c>
    </row>
    <row r="24" spans="1:5">
      <c r="A24" s="44" t="s">
        <v>143</v>
      </c>
      <c r="B24" s="44" t="s">
        <v>109</v>
      </c>
      <c r="C24" s="44" t="s">
        <v>108</v>
      </c>
      <c r="D24" s="44">
        <v>36</v>
      </c>
      <c r="E24" s="44">
        <v>40</v>
      </c>
    </row>
    <row r="25" spans="1:5">
      <c r="A25" s="44" t="s">
        <v>144</v>
      </c>
      <c r="B25" s="44" t="s">
        <v>109</v>
      </c>
      <c r="C25" s="44" t="s">
        <v>101</v>
      </c>
      <c r="D25" s="44">
        <v>1</v>
      </c>
      <c r="E25" s="44">
        <v>841</v>
      </c>
    </row>
    <row r="26" spans="1:5">
      <c r="A26" s="44" t="s">
        <v>144</v>
      </c>
      <c r="B26" s="44" t="s">
        <v>109</v>
      </c>
      <c r="C26" s="44" t="s">
        <v>102</v>
      </c>
      <c r="D26" s="44">
        <v>85</v>
      </c>
      <c r="E26" s="44">
        <v>310</v>
      </c>
    </row>
    <row r="27" spans="1:5">
      <c r="A27" s="44" t="s">
        <v>144</v>
      </c>
      <c r="B27" s="44" t="s">
        <v>109</v>
      </c>
      <c r="C27" s="44" t="s">
        <v>103</v>
      </c>
      <c r="D27" s="44">
        <v>133</v>
      </c>
      <c r="E27" s="44">
        <v>231</v>
      </c>
    </row>
    <row r="28" spans="1:5">
      <c r="A28" s="44" t="s">
        <v>144</v>
      </c>
      <c r="B28" s="44" t="s">
        <v>109</v>
      </c>
      <c r="C28" s="44" t="s">
        <v>106</v>
      </c>
      <c r="D28" s="44">
        <v>131</v>
      </c>
      <c r="E28" s="44">
        <v>195</v>
      </c>
    </row>
    <row r="29" spans="1:5">
      <c r="A29" s="44" t="s">
        <v>144</v>
      </c>
      <c r="B29" s="44" t="s">
        <v>109</v>
      </c>
      <c r="C29" s="44" t="s">
        <v>107</v>
      </c>
      <c r="D29" s="44">
        <v>113</v>
      </c>
      <c r="E29" s="44">
        <v>168</v>
      </c>
    </row>
    <row r="30" spans="1:5">
      <c r="A30" s="44" t="s">
        <v>144</v>
      </c>
      <c r="B30" s="44" t="s">
        <v>109</v>
      </c>
      <c r="C30" s="44" t="s">
        <v>104</v>
      </c>
      <c r="D30" s="44">
        <v>278</v>
      </c>
      <c r="E30" s="44">
        <v>411</v>
      </c>
    </row>
    <row r="31" spans="1:5">
      <c r="A31" s="44" t="s">
        <v>144</v>
      </c>
      <c r="B31" s="44" t="s">
        <v>109</v>
      </c>
      <c r="C31" s="44" t="s">
        <v>105</v>
      </c>
      <c r="D31" s="44">
        <v>0</v>
      </c>
      <c r="E31" s="44">
        <v>1449</v>
      </c>
    </row>
    <row r="32" spans="1:5">
      <c r="A32" s="44" t="s">
        <v>144</v>
      </c>
      <c r="B32" s="44" t="s">
        <v>109</v>
      </c>
      <c r="C32" s="44" t="s">
        <v>108</v>
      </c>
      <c r="D32" s="44">
        <v>47</v>
      </c>
      <c r="E32" s="44">
        <v>196</v>
      </c>
    </row>
    <row r="33" spans="1:5">
      <c r="A33" s="44" t="s">
        <v>145</v>
      </c>
      <c r="B33" s="44" t="s">
        <v>109</v>
      </c>
      <c r="C33" s="44" t="s">
        <v>101</v>
      </c>
      <c r="D33" s="44">
        <v>460</v>
      </c>
      <c r="E33" s="44">
        <v>463</v>
      </c>
    </row>
    <row r="34" spans="1:5">
      <c r="A34" s="44" t="s">
        <v>145</v>
      </c>
      <c r="B34" s="44" t="s">
        <v>109</v>
      </c>
      <c r="C34" s="44" t="s">
        <v>102</v>
      </c>
      <c r="D34" s="44">
        <v>614</v>
      </c>
      <c r="E34" s="44">
        <v>615</v>
      </c>
    </row>
    <row r="35" spans="1:5">
      <c r="A35" s="44" t="s">
        <v>145</v>
      </c>
      <c r="B35" s="44" t="s">
        <v>109</v>
      </c>
      <c r="C35" s="44" t="s">
        <v>103</v>
      </c>
      <c r="D35" s="44">
        <v>256</v>
      </c>
      <c r="E35" s="44">
        <v>261</v>
      </c>
    </row>
    <row r="36" spans="1:5">
      <c r="A36" s="44" t="s">
        <v>145</v>
      </c>
      <c r="B36" s="44" t="s">
        <v>109</v>
      </c>
      <c r="C36" s="44" t="s">
        <v>106</v>
      </c>
      <c r="D36" s="44">
        <v>18</v>
      </c>
      <c r="E36" s="44">
        <v>20</v>
      </c>
    </row>
    <row r="37" spans="1:5">
      <c r="A37" s="44" t="s">
        <v>145</v>
      </c>
      <c r="B37" s="44" t="s">
        <v>109</v>
      </c>
      <c r="C37" s="44" t="s">
        <v>107</v>
      </c>
      <c r="D37" s="44">
        <v>2</v>
      </c>
      <c r="E37" s="44">
        <v>3</v>
      </c>
    </row>
    <row r="38" spans="1:5">
      <c r="A38" s="44" t="s">
        <v>145</v>
      </c>
      <c r="B38" s="44" t="s">
        <v>109</v>
      </c>
      <c r="C38" s="44" t="s">
        <v>104</v>
      </c>
      <c r="D38" s="44">
        <v>6</v>
      </c>
      <c r="E38" s="44">
        <v>11</v>
      </c>
    </row>
    <row r="39" spans="1:5">
      <c r="A39" s="44" t="s">
        <v>145</v>
      </c>
      <c r="B39" s="44" t="s">
        <v>109</v>
      </c>
      <c r="C39" s="44" t="s">
        <v>105</v>
      </c>
      <c r="D39" s="44">
        <v>3</v>
      </c>
      <c r="E39" s="44">
        <v>4</v>
      </c>
    </row>
    <row r="40" spans="1:5">
      <c r="A40" s="44" t="s">
        <v>53</v>
      </c>
      <c r="B40" s="44" t="s">
        <v>109</v>
      </c>
      <c r="C40" s="44" t="s">
        <v>101</v>
      </c>
      <c r="D40" s="44">
        <v>401</v>
      </c>
      <c r="E40" s="44">
        <v>539</v>
      </c>
    </row>
    <row r="41" spans="1:5">
      <c r="A41" s="44" t="s">
        <v>53</v>
      </c>
      <c r="B41" s="44" t="s">
        <v>109</v>
      </c>
      <c r="C41" s="44" t="s">
        <v>102</v>
      </c>
      <c r="D41" s="44">
        <v>857</v>
      </c>
      <c r="E41" s="44">
        <v>1216</v>
      </c>
    </row>
    <row r="42" spans="1:5">
      <c r="A42" s="44" t="s">
        <v>53</v>
      </c>
      <c r="B42" s="44" t="s">
        <v>109</v>
      </c>
      <c r="C42" s="44" t="s">
        <v>103</v>
      </c>
      <c r="D42" s="44">
        <v>1430</v>
      </c>
      <c r="E42" s="44">
        <v>2179</v>
      </c>
    </row>
    <row r="43" spans="1:5">
      <c r="A43" s="44" t="s">
        <v>53</v>
      </c>
      <c r="B43" s="44" t="s">
        <v>109</v>
      </c>
      <c r="C43" s="44" t="s">
        <v>106</v>
      </c>
      <c r="D43" s="44">
        <v>2409</v>
      </c>
      <c r="E43" s="44">
        <v>3762</v>
      </c>
    </row>
    <row r="44" spans="1:5">
      <c r="A44" s="44" t="s">
        <v>53</v>
      </c>
      <c r="B44" s="44" t="s">
        <v>109</v>
      </c>
      <c r="C44" s="44" t="s">
        <v>107</v>
      </c>
      <c r="D44" s="44">
        <v>1995</v>
      </c>
      <c r="E44" s="44">
        <v>3232</v>
      </c>
    </row>
    <row r="45" spans="1:5">
      <c r="A45" s="44" t="s">
        <v>53</v>
      </c>
      <c r="B45" s="44" t="s">
        <v>109</v>
      </c>
      <c r="C45" s="44" t="s">
        <v>104</v>
      </c>
      <c r="D45" s="44">
        <v>3467</v>
      </c>
      <c r="E45" s="44">
        <v>6285</v>
      </c>
    </row>
    <row r="46" spans="1:5">
      <c r="A46" s="44" t="s">
        <v>53</v>
      </c>
      <c r="B46" s="44" t="s">
        <v>109</v>
      </c>
      <c r="C46" s="44" t="s">
        <v>105</v>
      </c>
      <c r="D46" s="44">
        <v>11</v>
      </c>
      <c r="E46" s="44">
        <v>16</v>
      </c>
    </row>
    <row r="47" spans="1:5">
      <c r="A47" s="44" t="s">
        <v>71</v>
      </c>
      <c r="B47" s="44" t="s">
        <v>109</v>
      </c>
      <c r="C47" s="44" t="s">
        <v>101</v>
      </c>
      <c r="D47" s="44">
        <v>221</v>
      </c>
      <c r="E47" s="44">
        <v>221</v>
      </c>
    </row>
    <row r="48" spans="1:5">
      <c r="A48" s="44" t="s">
        <v>71</v>
      </c>
      <c r="B48" s="44" t="s">
        <v>109</v>
      </c>
      <c r="C48" s="44" t="s">
        <v>102</v>
      </c>
      <c r="D48" s="44">
        <v>82</v>
      </c>
      <c r="E48" s="44">
        <v>82</v>
      </c>
    </row>
    <row r="49" spans="1:5">
      <c r="A49" s="44" t="s">
        <v>71</v>
      </c>
      <c r="B49" s="44" t="s">
        <v>109</v>
      </c>
      <c r="C49" s="44" t="s">
        <v>103</v>
      </c>
      <c r="D49" s="44">
        <v>12</v>
      </c>
      <c r="E49" s="44">
        <v>12</v>
      </c>
    </row>
    <row r="50" spans="1:5">
      <c r="A50" s="44" t="s">
        <v>71</v>
      </c>
      <c r="B50" s="44" t="s">
        <v>109</v>
      </c>
      <c r="C50" s="44" t="s">
        <v>106</v>
      </c>
      <c r="D50" s="44">
        <v>1</v>
      </c>
      <c r="E50" s="44">
        <v>1</v>
      </c>
    </row>
    <row r="51" spans="1:5">
      <c r="A51" s="44" t="s">
        <v>71</v>
      </c>
      <c r="B51" s="44" t="s">
        <v>109</v>
      </c>
      <c r="C51" s="44" t="s">
        <v>104</v>
      </c>
      <c r="D51" s="44">
        <v>1</v>
      </c>
      <c r="E51" s="44">
        <v>4</v>
      </c>
    </row>
    <row r="52" spans="1:5">
      <c r="A52" s="44" t="s">
        <v>71</v>
      </c>
      <c r="B52" s="44" t="s">
        <v>109</v>
      </c>
      <c r="C52" s="44" t="s">
        <v>105</v>
      </c>
      <c r="D52" s="44">
        <v>2</v>
      </c>
      <c r="E52" s="44">
        <v>3</v>
      </c>
    </row>
    <row r="53" spans="1:5">
      <c r="A53" s="44" t="s">
        <v>110</v>
      </c>
      <c r="B53" s="44" t="s">
        <v>109</v>
      </c>
      <c r="C53" s="44" t="s">
        <v>101</v>
      </c>
      <c r="D53" s="44">
        <v>281</v>
      </c>
      <c r="E53" s="44">
        <v>283</v>
      </c>
    </row>
    <row r="54" spans="1:5">
      <c r="A54" s="44" t="s">
        <v>110</v>
      </c>
      <c r="B54" s="44" t="s">
        <v>109</v>
      </c>
      <c r="C54" s="44" t="s">
        <v>102</v>
      </c>
      <c r="D54" s="44">
        <v>261</v>
      </c>
      <c r="E54" s="44">
        <v>264</v>
      </c>
    </row>
    <row r="55" spans="1:5">
      <c r="A55" s="44" t="s">
        <v>110</v>
      </c>
      <c r="B55" s="44" t="s">
        <v>109</v>
      </c>
      <c r="C55" s="44" t="s">
        <v>103</v>
      </c>
      <c r="D55" s="44">
        <v>124</v>
      </c>
      <c r="E55" s="44">
        <v>138</v>
      </c>
    </row>
    <row r="56" spans="1:5">
      <c r="A56" s="44" t="s">
        <v>110</v>
      </c>
      <c r="B56" s="44" t="s">
        <v>109</v>
      </c>
      <c r="C56" s="44" t="s">
        <v>106</v>
      </c>
      <c r="D56" s="44">
        <v>18</v>
      </c>
      <c r="E56" s="44">
        <v>23</v>
      </c>
    </row>
    <row r="57" spans="1:5">
      <c r="A57" s="44" t="s">
        <v>110</v>
      </c>
      <c r="B57" s="44" t="s">
        <v>109</v>
      </c>
      <c r="C57" s="44" t="s">
        <v>107</v>
      </c>
      <c r="D57" s="44">
        <v>8</v>
      </c>
      <c r="E57" s="44">
        <v>12</v>
      </c>
    </row>
    <row r="58" spans="1:5">
      <c r="A58" s="44" t="s">
        <v>110</v>
      </c>
      <c r="B58" s="44" t="s">
        <v>109</v>
      </c>
      <c r="C58" s="44" t="s">
        <v>104</v>
      </c>
      <c r="D58" s="44">
        <v>9</v>
      </c>
      <c r="E58" s="44">
        <v>21</v>
      </c>
    </row>
    <row r="59" spans="1:5">
      <c r="A59" s="44" t="s">
        <v>110</v>
      </c>
      <c r="B59" s="44" t="s">
        <v>109</v>
      </c>
      <c r="C59" s="44" t="s">
        <v>105</v>
      </c>
      <c r="D59" s="44">
        <v>0</v>
      </c>
      <c r="E59" s="44">
        <v>11</v>
      </c>
    </row>
    <row r="60" spans="1:5">
      <c r="A60" s="44" t="s">
        <v>55</v>
      </c>
      <c r="B60" s="44" t="s">
        <v>109</v>
      </c>
      <c r="C60" s="44" t="s">
        <v>101</v>
      </c>
      <c r="D60" s="44">
        <v>227</v>
      </c>
      <c r="E60" s="44">
        <v>281</v>
      </c>
    </row>
    <row r="61" spans="1:5">
      <c r="A61" s="44" t="s">
        <v>55</v>
      </c>
      <c r="B61" s="44" t="s">
        <v>109</v>
      </c>
      <c r="C61" s="44" t="s">
        <v>102</v>
      </c>
      <c r="D61" s="44">
        <v>824</v>
      </c>
      <c r="E61" s="44">
        <v>895</v>
      </c>
    </row>
    <row r="62" spans="1:5">
      <c r="A62" s="44" t="s">
        <v>55</v>
      </c>
      <c r="B62" s="44" t="s">
        <v>109</v>
      </c>
      <c r="C62" s="44" t="s">
        <v>103</v>
      </c>
      <c r="D62" s="44">
        <v>922</v>
      </c>
      <c r="E62" s="44">
        <v>1138</v>
      </c>
    </row>
    <row r="63" spans="1:5">
      <c r="A63" s="44" t="s">
        <v>55</v>
      </c>
      <c r="B63" s="44" t="s">
        <v>109</v>
      </c>
      <c r="C63" s="44" t="s">
        <v>106</v>
      </c>
      <c r="D63" s="44">
        <v>460</v>
      </c>
      <c r="E63" s="44">
        <v>751</v>
      </c>
    </row>
    <row r="64" spans="1:5">
      <c r="A64" s="44" t="s">
        <v>55</v>
      </c>
      <c r="B64" s="44" t="s">
        <v>109</v>
      </c>
      <c r="C64" s="44" t="s">
        <v>107</v>
      </c>
      <c r="D64" s="44">
        <v>353</v>
      </c>
      <c r="E64" s="44">
        <v>607</v>
      </c>
    </row>
    <row r="65" spans="1:5">
      <c r="A65" s="44" t="s">
        <v>55</v>
      </c>
      <c r="B65" s="44" t="s">
        <v>109</v>
      </c>
      <c r="C65" s="44" t="s">
        <v>104</v>
      </c>
      <c r="D65" s="44">
        <v>594</v>
      </c>
      <c r="E65" s="44">
        <v>1198</v>
      </c>
    </row>
    <row r="66" spans="1:5">
      <c r="A66" s="44" t="s">
        <v>55</v>
      </c>
      <c r="B66" s="44" t="s">
        <v>109</v>
      </c>
      <c r="C66" s="44" t="s">
        <v>105</v>
      </c>
      <c r="D66" s="44">
        <v>1</v>
      </c>
      <c r="E66" s="44">
        <v>14</v>
      </c>
    </row>
    <row r="67" spans="1:5">
      <c r="A67" s="44" t="s">
        <v>55</v>
      </c>
      <c r="B67" s="44" t="s">
        <v>109</v>
      </c>
      <c r="C67" s="44" t="s">
        <v>108</v>
      </c>
      <c r="D67" s="44">
        <v>1</v>
      </c>
      <c r="E67" s="44">
        <v>1</v>
      </c>
    </row>
    <row r="68" spans="1:5">
      <c r="A68" s="44" t="s">
        <v>146</v>
      </c>
      <c r="B68" s="44" t="s">
        <v>109</v>
      </c>
      <c r="C68" s="44" t="s">
        <v>101</v>
      </c>
      <c r="D68" s="44">
        <v>695</v>
      </c>
      <c r="E68" s="44">
        <v>703</v>
      </c>
    </row>
    <row r="69" spans="1:5">
      <c r="A69" s="44" t="s">
        <v>146</v>
      </c>
      <c r="B69" s="44" t="s">
        <v>109</v>
      </c>
      <c r="C69" s="44" t="s">
        <v>102</v>
      </c>
      <c r="D69" s="44">
        <v>629</v>
      </c>
      <c r="E69" s="44">
        <v>637</v>
      </c>
    </row>
    <row r="70" spans="1:5">
      <c r="A70" s="44" t="s">
        <v>146</v>
      </c>
      <c r="B70" s="44" t="s">
        <v>109</v>
      </c>
      <c r="C70" s="44" t="s">
        <v>103</v>
      </c>
      <c r="D70" s="44">
        <v>229</v>
      </c>
      <c r="E70" s="44">
        <v>257</v>
      </c>
    </row>
    <row r="71" spans="1:5">
      <c r="A71" s="44" t="s">
        <v>146</v>
      </c>
      <c r="B71" s="44" t="s">
        <v>109</v>
      </c>
      <c r="C71" s="44" t="s">
        <v>106</v>
      </c>
      <c r="D71" s="44">
        <v>55</v>
      </c>
      <c r="E71" s="44">
        <v>93</v>
      </c>
    </row>
    <row r="72" spans="1:5">
      <c r="A72" s="44" t="s">
        <v>146</v>
      </c>
      <c r="B72" s="44" t="s">
        <v>109</v>
      </c>
      <c r="C72" s="44" t="s">
        <v>107</v>
      </c>
      <c r="D72" s="44">
        <v>29</v>
      </c>
      <c r="E72" s="44">
        <v>45</v>
      </c>
    </row>
    <row r="73" spans="1:5">
      <c r="A73" s="44" t="s">
        <v>146</v>
      </c>
      <c r="B73" s="44" t="s">
        <v>109</v>
      </c>
      <c r="C73" s="44" t="s">
        <v>104</v>
      </c>
      <c r="D73" s="44">
        <v>65</v>
      </c>
      <c r="E73" s="44">
        <v>134</v>
      </c>
    </row>
    <row r="74" spans="1:5">
      <c r="A74" s="44" t="s">
        <v>146</v>
      </c>
      <c r="B74" s="44" t="s">
        <v>109</v>
      </c>
      <c r="C74" s="44" t="s">
        <v>105</v>
      </c>
      <c r="D74" s="44">
        <v>27</v>
      </c>
      <c r="E74" s="44">
        <v>28</v>
      </c>
    </row>
    <row r="75" spans="1:5">
      <c r="A75" s="44" t="s">
        <v>152</v>
      </c>
      <c r="B75" s="44" t="s">
        <v>109</v>
      </c>
      <c r="C75" s="44" t="s">
        <v>101</v>
      </c>
      <c r="D75" s="44">
        <v>224</v>
      </c>
      <c r="E75" s="44">
        <v>227</v>
      </c>
    </row>
    <row r="76" spans="1:5">
      <c r="A76" s="44" t="s">
        <v>152</v>
      </c>
      <c r="B76" s="44" t="s">
        <v>109</v>
      </c>
      <c r="C76" s="44" t="s">
        <v>102</v>
      </c>
      <c r="D76" s="44">
        <v>340</v>
      </c>
      <c r="E76" s="44">
        <v>347</v>
      </c>
    </row>
    <row r="77" spans="1:5">
      <c r="A77" s="44" t="s">
        <v>152</v>
      </c>
      <c r="B77" s="44" t="s">
        <v>109</v>
      </c>
      <c r="C77" s="44" t="s">
        <v>103</v>
      </c>
      <c r="D77" s="44">
        <v>256</v>
      </c>
      <c r="E77" s="44">
        <v>295</v>
      </c>
    </row>
    <row r="78" spans="1:5">
      <c r="A78" s="44" t="s">
        <v>152</v>
      </c>
      <c r="B78" s="44" t="s">
        <v>109</v>
      </c>
      <c r="C78" s="44" t="s">
        <v>106</v>
      </c>
      <c r="D78" s="44">
        <v>121</v>
      </c>
      <c r="E78" s="44">
        <v>196</v>
      </c>
    </row>
    <row r="79" spans="1:5">
      <c r="A79" s="44" t="s">
        <v>152</v>
      </c>
      <c r="B79" s="44" t="s">
        <v>109</v>
      </c>
      <c r="C79" s="44" t="s">
        <v>107</v>
      </c>
      <c r="D79" s="44">
        <v>64</v>
      </c>
      <c r="E79" s="44">
        <v>129</v>
      </c>
    </row>
    <row r="80" spans="1:5">
      <c r="A80" s="44" t="s">
        <v>152</v>
      </c>
      <c r="B80" s="44" t="s">
        <v>109</v>
      </c>
      <c r="C80" s="44" t="s">
        <v>104</v>
      </c>
      <c r="D80" s="44">
        <v>106</v>
      </c>
      <c r="E80" s="44">
        <v>291</v>
      </c>
    </row>
    <row r="81" spans="1:5">
      <c r="A81" s="44" t="s">
        <v>152</v>
      </c>
      <c r="B81" s="44" t="s">
        <v>109</v>
      </c>
      <c r="C81" s="44" t="s">
        <v>105</v>
      </c>
      <c r="D81" s="44">
        <v>2</v>
      </c>
      <c r="E81" s="44">
        <v>2</v>
      </c>
    </row>
    <row r="82" spans="1:5">
      <c r="A82" s="44" t="s">
        <v>152</v>
      </c>
      <c r="B82" s="44" t="s">
        <v>109</v>
      </c>
      <c r="C82" s="44" t="s">
        <v>108</v>
      </c>
      <c r="D82" s="44">
        <v>3</v>
      </c>
      <c r="E82" s="44">
        <v>13</v>
      </c>
    </row>
    <row r="83" spans="1:5">
      <c r="A83" s="44" t="s">
        <v>111</v>
      </c>
      <c r="B83" s="44" t="s">
        <v>109</v>
      </c>
      <c r="C83" s="44" t="s">
        <v>101</v>
      </c>
      <c r="D83" s="44">
        <v>238</v>
      </c>
      <c r="E83" s="44">
        <v>265</v>
      </c>
    </row>
    <row r="84" spans="1:5">
      <c r="A84" s="44" t="s">
        <v>111</v>
      </c>
      <c r="B84" s="44" t="s">
        <v>109</v>
      </c>
      <c r="C84" s="44" t="s">
        <v>102</v>
      </c>
      <c r="D84" s="44">
        <v>285</v>
      </c>
      <c r="E84" s="44">
        <v>292</v>
      </c>
    </row>
    <row r="85" spans="1:5">
      <c r="A85" s="44" t="s">
        <v>111</v>
      </c>
      <c r="B85" s="44" t="s">
        <v>109</v>
      </c>
      <c r="C85" s="44" t="s">
        <v>103</v>
      </c>
      <c r="D85" s="44">
        <v>147</v>
      </c>
      <c r="E85" s="44">
        <v>155</v>
      </c>
    </row>
    <row r="86" spans="1:5">
      <c r="A86" s="44" t="s">
        <v>111</v>
      </c>
      <c r="B86" s="44" t="s">
        <v>109</v>
      </c>
      <c r="C86" s="44" t="s">
        <v>106</v>
      </c>
      <c r="D86" s="44">
        <v>75</v>
      </c>
      <c r="E86" s="44">
        <v>87</v>
      </c>
    </row>
    <row r="87" spans="1:5">
      <c r="A87" s="44" t="s">
        <v>111</v>
      </c>
      <c r="B87" s="44" t="s">
        <v>109</v>
      </c>
      <c r="C87" s="44" t="s">
        <v>107</v>
      </c>
      <c r="D87" s="44">
        <v>49</v>
      </c>
      <c r="E87" s="44">
        <v>57</v>
      </c>
    </row>
    <row r="88" spans="1:5">
      <c r="A88" s="44" t="s">
        <v>111</v>
      </c>
      <c r="B88" s="44" t="s">
        <v>109</v>
      </c>
      <c r="C88" s="44" t="s">
        <v>104</v>
      </c>
      <c r="D88" s="44">
        <v>94</v>
      </c>
      <c r="E88" s="44">
        <v>132</v>
      </c>
    </row>
    <row r="89" spans="1:5">
      <c r="A89" s="44" t="s">
        <v>111</v>
      </c>
      <c r="B89" s="44" t="s">
        <v>109</v>
      </c>
      <c r="C89" s="44" t="s">
        <v>105</v>
      </c>
      <c r="D89" s="44">
        <v>19</v>
      </c>
      <c r="E89" s="44">
        <v>162</v>
      </c>
    </row>
    <row r="90" spans="1:5">
      <c r="A90" s="44" t="s">
        <v>111</v>
      </c>
      <c r="B90" s="44" t="s">
        <v>109</v>
      </c>
      <c r="C90" s="44" t="s">
        <v>108</v>
      </c>
      <c r="D90" s="44">
        <v>1</v>
      </c>
      <c r="E90" s="44">
        <v>1</v>
      </c>
    </row>
    <row r="91" spans="1:5">
      <c r="A91" s="44" t="s">
        <v>59</v>
      </c>
      <c r="B91" s="44" t="s">
        <v>109</v>
      </c>
      <c r="C91" s="44" t="s">
        <v>101</v>
      </c>
      <c r="D91" s="44">
        <v>1382</v>
      </c>
      <c r="E91" s="44">
        <v>1512</v>
      </c>
    </row>
    <row r="92" spans="1:5">
      <c r="A92" s="44" t="s">
        <v>59</v>
      </c>
      <c r="B92" s="44" t="s">
        <v>109</v>
      </c>
      <c r="C92" s="44" t="s">
        <v>102</v>
      </c>
      <c r="D92" s="44">
        <v>1931</v>
      </c>
      <c r="E92" s="44">
        <v>1946</v>
      </c>
    </row>
    <row r="93" spans="1:5">
      <c r="A93" s="44" t="s">
        <v>59</v>
      </c>
      <c r="B93" s="44" t="s">
        <v>109</v>
      </c>
      <c r="C93" s="44" t="s">
        <v>103</v>
      </c>
      <c r="D93" s="44">
        <v>1488</v>
      </c>
      <c r="E93" s="44">
        <v>1568</v>
      </c>
    </row>
    <row r="94" spans="1:5">
      <c r="A94" s="44" t="s">
        <v>59</v>
      </c>
      <c r="B94" s="44" t="s">
        <v>109</v>
      </c>
      <c r="C94" s="44" t="s">
        <v>106</v>
      </c>
      <c r="D94" s="44">
        <v>827</v>
      </c>
      <c r="E94" s="44">
        <v>909</v>
      </c>
    </row>
    <row r="95" spans="1:5">
      <c r="A95" s="44" t="s">
        <v>59</v>
      </c>
      <c r="B95" s="44" t="s">
        <v>109</v>
      </c>
      <c r="C95" s="44" t="s">
        <v>107</v>
      </c>
      <c r="D95" s="44">
        <v>483</v>
      </c>
      <c r="E95" s="44">
        <v>538</v>
      </c>
    </row>
    <row r="96" spans="1:5">
      <c r="A96" s="44" t="s">
        <v>59</v>
      </c>
      <c r="B96" s="44" t="s">
        <v>109</v>
      </c>
      <c r="C96" s="44" t="s">
        <v>104</v>
      </c>
      <c r="D96" s="44">
        <v>900</v>
      </c>
      <c r="E96" s="44">
        <v>1016</v>
      </c>
    </row>
    <row r="97" spans="1:5">
      <c r="A97" s="44" t="s">
        <v>59</v>
      </c>
      <c r="B97" s="44" t="s">
        <v>109</v>
      </c>
      <c r="C97" s="44" t="s">
        <v>105</v>
      </c>
      <c r="D97" s="44">
        <v>12</v>
      </c>
      <c r="E97" s="44">
        <v>278</v>
      </c>
    </row>
    <row r="98" spans="1:5">
      <c r="A98" s="44" t="s">
        <v>59</v>
      </c>
      <c r="B98" s="44" t="s">
        <v>109</v>
      </c>
      <c r="C98" s="44" t="s">
        <v>108</v>
      </c>
      <c r="D98" s="44">
        <v>8</v>
      </c>
      <c r="E98" s="44">
        <v>47</v>
      </c>
    </row>
    <row r="99" spans="1:5">
      <c r="A99" s="44" t="s">
        <v>60</v>
      </c>
      <c r="B99" s="44" t="s">
        <v>109</v>
      </c>
      <c r="C99" s="44" t="s">
        <v>101</v>
      </c>
      <c r="D99" s="44">
        <v>581</v>
      </c>
      <c r="E99" s="44">
        <v>598</v>
      </c>
    </row>
    <row r="100" spans="1:5">
      <c r="A100" s="44" t="s">
        <v>60</v>
      </c>
      <c r="B100" s="44" t="s">
        <v>109</v>
      </c>
      <c r="C100" s="44" t="s">
        <v>102</v>
      </c>
      <c r="D100" s="44">
        <v>682</v>
      </c>
      <c r="E100" s="44">
        <v>715</v>
      </c>
    </row>
    <row r="101" spans="1:5">
      <c r="A101" s="44" t="s">
        <v>60</v>
      </c>
      <c r="B101" s="44" t="s">
        <v>109</v>
      </c>
      <c r="C101" s="44" t="s">
        <v>103</v>
      </c>
      <c r="D101" s="44">
        <v>298</v>
      </c>
      <c r="E101" s="44">
        <v>426</v>
      </c>
    </row>
    <row r="102" spans="1:5">
      <c r="A102" s="44" t="s">
        <v>60</v>
      </c>
      <c r="B102" s="44" t="s">
        <v>109</v>
      </c>
      <c r="C102" s="44" t="s">
        <v>106</v>
      </c>
      <c r="D102" s="44">
        <v>93</v>
      </c>
      <c r="E102" s="44">
        <v>383</v>
      </c>
    </row>
    <row r="103" spans="1:5">
      <c r="A103" s="44" t="s">
        <v>60</v>
      </c>
      <c r="B103" s="44" t="s">
        <v>109</v>
      </c>
      <c r="C103" s="44" t="s">
        <v>107</v>
      </c>
      <c r="D103" s="44">
        <v>38</v>
      </c>
      <c r="E103" s="44">
        <v>251</v>
      </c>
    </row>
    <row r="104" spans="1:5">
      <c r="A104" s="44" t="s">
        <v>60</v>
      </c>
      <c r="B104" s="44" t="s">
        <v>109</v>
      </c>
      <c r="C104" s="44" t="s">
        <v>104</v>
      </c>
      <c r="D104" s="44">
        <v>40</v>
      </c>
      <c r="E104" s="44">
        <v>575</v>
      </c>
    </row>
    <row r="105" spans="1:5">
      <c r="A105" s="44" t="s">
        <v>60</v>
      </c>
      <c r="B105" s="44" t="s">
        <v>109</v>
      </c>
      <c r="C105" s="44" t="s">
        <v>105</v>
      </c>
      <c r="D105" s="44">
        <v>8</v>
      </c>
      <c r="E105" s="44">
        <v>85</v>
      </c>
    </row>
    <row r="106" spans="1:5">
      <c r="A106" s="44" t="s">
        <v>60</v>
      </c>
      <c r="B106" s="44" t="s">
        <v>109</v>
      </c>
      <c r="C106" s="44" t="s">
        <v>108</v>
      </c>
      <c r="D106" s="44">
        <v>1</v>
      </c>
      <c r="E106" s="44">
        <v>2</v>
      </c>
    </row>
    <row r="107" spans="1:5">
      <c r="A107" s="44" t="s">
        <v>112</v>
      </c>
      <c r="B107" s="44" t="s">
        <v>109</v>
      </c>
      <c r="C107" s="44" t="s">
        <v>101</v>
      </c>
      <c r="D107" s="44">
        <v>153</v>
      </c>
      <c r="E107" s="44">
        <v>1773</v>
      </c>
    </row>
    <row r="108" spans="1:5">
      <c r="A108" s="44" t="s">
        <v>112</v>
      </c>
      <c r="B108" s="44" t="s">
        <v>109</v>
      </c>
      <c r="C108" s="44" t="s">
        <v>102</v>
      </c>
      <c r="D108" s="44">
        <v>360</v>
      </c>
      <c r="E108" s="44">
        <v>369</v>
      </c>
    </row>
    <row r="109" spans="1:5">
      <c r="A109" s="44" t="s">
        <v>112</v>
      </c>
      <c r="B109" s="44" t="s">
        <v>109</v>
      </c>
      <c r="C109" s="44" t="s">
        <v>103</v>
      </c>
      <c r="D109" s="44">
        <v>548</v>
      </c>
      <c r="E109" s="44">
        <v>620</v>
      </c>
    </row>
    <row r="110" spans="1:5">
      <c r="A110" s="44" t="s">
        <v>112</v>
      </c>
      <c r="B110" s="44" t="s">
        <v>109</v>
      </c>
      <c r="C110" s="44" t="s">
        <v>106</v>
      </c>
      <c r="D110" s="44">
        <v>189</v>
      </c>
      <c r="E110" s="44">
        <v>275</v>
      </c>
    </row>
    <row r="111" spans="1:5">
      <c r="A111" s="44" t="s">
        <v>112</v>
      </c>
      <c r="B111" s="44" t="s">
        <v>109</v>
      </c>
      <c r="C111" s="44" t="s">
        <v>107</v>
      </c>
      <c r="D111" s="44">
        <v>75</v>
      </c>
      <c r="E111" s="44">
        <v>128</v>
      </c>
    </row>
    <row r="112" spans="1:5">
      <c r="A112" s="44" t="s">
        <v>112</v>
      </c>
      <c r="B112" s="44" t="s">
        <v>109</v>
      </c>
      <c r="C112" s="44" t="s">
        <v>104</v>
      </c>
      <c r="D112" s="44">
        <v>96</v>
      </c>
      <c r="E112" s="44">
        <v>191</v>
      </c>
    </row>
    <row r="113" spans="1:5">
      <c r="A113" s="44" t="s">
        <v>112</v>
      </c>
      <c r="B113" s="44" t="s">
        <v>109</v>
      </c>
      <c r="C113" s="44" t="s">
        <v>105</v>
      </c>
      <c r="D113" s="44">
        <v>8</v>
      </c>
      <c r="E113" s="44">
        <v>464</v>
      </c>
    </row>
    <row r="114" spans="1:5">
      <c r="A114" s="44" t="s">
        <v>112</v>
      </c>
      <c r="B114" s="44" t="s">
        <v>109</v>
      </c>
      <c r="C114" s="44" t="s">
        <v>108</v>
      </c>
      <c r="D114" s="44">
        <v>5</v>
      </c>
      <c r="E114" s="44">
        <v>11</v>
      </c>
    </row>
    <row r="115" spans="1:5">
      <c r="A115" s="44" t="s">
        <v>153</v>
      </c>
      <c r="B115" s="44" t="s">
        <v>109</v>
      </c>
      <c r="C115" s="44" t="s">
        <v>101</v>
      </c>
      <c r="D115" s="44">
        <v>443</v>
      </c>
      <c r="E115" s="44">
        <v>563</v>
      </c>
    </row>
    <row r="116" spans="1:5">
      <c r="A116" s="44" t="s">
        <v>153</v>
      </c>
      <c r="B116" s="44" t="s">
        <v>109</v>
      </c>
      <c r="C116" s="44" t="s">
        <v>102</v>
      </c>
      <c r="D116" s="44">
        <v>489</v>
      </c>
      <c r="E116" s="44">
        <v>496</v>
      </c>
    </row>
    <row r="117" spans="1:5">
      <c r="A117" s="44" t="s">
        <v>153</v>
      </c>
      <c r="B117" s="44" t="s">
        <v>109</v>
      </c>
      <c r="C117" s="44" t="s">
        <v>103</v>
      </c>
      <c r="D117" s="44">
        <v>356</v>
      </c>
      <c r="E117" s="44">
        <v>371</v>
      </c>
    </row>
    <row r="118" spans="1:5">
      <c r="A118" s="44" t="s">
        <v>153</v>
      </c>
      <c r="B118" s="44" t="s">
        <v>109</v>
      </c>
      <c r="C118" s="44" t="s">
        <v>106</v>
      </c>
      <c r="D118" s="44">
        <v>74</v>
      </c>
      <c r="E118" s="44">
        <v>79</v>
      </c>
    </row>
    <row r="119" spans="1:5">
      <c r="A119" s="44" t="s">
        <v>153</v>
      </c>
      <c r="B119" s="44" t="s">
        <v>109</v>
      </c>
      <c r="C119" s="44" t="s">
        <v>107</v>
      </c>
      <c r="D119" s="44">
        <v>20</v>
      </c>
      <c r="E119" s="44">
        <v>27</v>
      </c>
    </row>
    <row r="120" spans="1:5">
      <c r="A120" s="44" t="s">
        <v>153</v>
      </c>
      <c r="B120" s="44" t="s">
        <v>109</v>
      </c>
      <c r="C120" s="44" t="s">
        <v>104</v>
      </c>
      <c r="D120" s="44">
        <v>36</v>
      </c>
      <c r="E120" s="44">
        <v>45</v>
      </c>
    </row>
    <row r="121" spans="1:5">
      <c r="A121" s="44" t="s">
        <v>153</v>
      </c>
      <c r="B121" s="44" t="s">
        <v>109</v>
      </c>
      <c r="C121" s="44" t="s">
        <v>105</v>
      </c>
      <c r="D121" s="44">
        <v>29</v>
      </c>
      <c r="E121" s="44">
        <v>175</v>
      </c>
    </row>
    <row r="122" spans="1:5">
      <c r="A122" s="44" t="s">
        <v>153</v>
      </c>
      <c r="B122" s="44" t="s">
        <v>109</v>
      </c>
      <c r="C122" s="44" t="s">
        <v>108</v>
      </c>
      <c r="D122" s="44">
        <v>0</v>
      </c>
      <c r="E122" s="44">
        <v>3</v>
      </c>
    </row>
    <row r="123" spans="1:5">
      <c r="A123" s="44" t="s">
        <v>63</v>
      </c>
      <c r="B123" s="44" t="s">
        <v>109</v>
      </c>
      <c r="C123" s="44" t="s">
        <v>101</v>
      </c>
      <c r="D123" s="44">
        <v>214</v>
      </c>
      <c r="E123" s="44">
        <v>266</v>
      </c>
    </row>
    <row r="124" spans="1:5">
      <c r="A124" s="44" t="s">
        <v>63</v>
      </c>
      <c r="B124" s="44" t="s">
        <v>109</v>
      </c>
      <c r="C124" s="44" t="s">
        <v>102</v>
      </c>
      <c r="D124" s="44">
        <v>447</v>
      </c>
      <c r="E124" s="44">
        <v>780</v>
      </c>
    </row>
    <row r="125" spans="1:5">
      <c r="A125" s="44" t="s">
        <v>63</v>
      </c>
      <c r="B125" s="44" t="s">
        <v>109</v>
      </c>
      <c r="C125" s="44" t="s">
        <v>103</v>
      </c>
      <c r="D125" s="44">
        <v>263</v>
      </c>
      <c r="E125" s="44">
        <v>1309</v>
      </c>
    </row>
    <row r="126" spans="1:5">
      <c r="A126" s="44" t="s">
        <v>63</v>
      </c>
      <c r="B126" s="44" t="s">
        <v>109</v>
      </c>
      <c r="C126" s="44" t="s">
        <v>106</v>
      </c>
      <c r="D126" s="44">
        <v>144</v>
      </c>
      <c r="E126" s="44">
        <v>2467</v>
      </c>
    </row>
    <row r="127" spans="1:5">
      <c r="A127" s="44" t="s">
        <v>63</v>
      </c>
      <c r="B127" s="44" t="s">
        <v>109</v>
      </c>
      <c r="C127" s="44" t="s">
        <v>107</v>
      </c>
      <c r="D127" s="44">
        <v>59</v>
      </c>
      <c r="E127" s="44">
        <v>1998</v>
      </c>
    </row>
    <row r="128" spans="1:5">
      <c r="A128" s="44" t="s">
        <v>63</v>
      </c>
      <c r="B128" s="44" t="s">
        <v>109</v>
      </c>
      <c r="C128" s="44" t="s">
        <v>104</v>
      </c>
      <c r="D128" s="44">
        <v>58</v>
      </c>
      <c r="E128" s="44">
        <v>4172</v>
      </c>
    </row>
    <row r="129" spans="1:5">
      <c r="A129" s="44" t="s">
        <v>63</v>
      </c>
      <c r="B129" s="44" t="s">
        <v>109</v>
      </c>
      <c r="C129" s="44" t="s">
        <v>105</v>
      </c>
      <c r="D129" s="44">
        <v>2</v>
      </c>
      <c r="E129" s="44">
        <v>4</v>
      </c>
    </row>
    <row r="130" spans="1:5">
      <c r="A130" s="44" t="s">
        <v>64</v>
      </c>
      <c r="B130" s="44" t="s">
        <v>109</v>
      </c>
      <c r="C130" s="44" t="s">
        <v>101</v>
      </c>
      <c r="D130" s="44">
        <v>578</v>
      </c>
      <c r="E130" s="44">
        <v>666</v>
      </c>
    </row>
    <row r="131" spans="1:5">
      <c r="A131" s="44" t="s">
        <v>64</v>
      </c>
      <c r="B131" s="44" t="s">
        <v>109</v>
      </c>
      <c r="C131" s="44" t="s">
        <v>102</v>
      </c>
      <c r="D131" s="44">
        <v>600</v>
      </c>
      <c r="E131" s="44">
        <v>650</v>
      </c>
    </row>
    <row r="132" spans="1:5">
      <c r="A132" s="44" t="s">
        <v>64</v>
      </c>
      <c r="B132" s="44" t="s">
        <v>109</v>
      </c>
      <c r="C132" s="44" t="s">
        <v>103</v>
      </c>
      <c r="D132" s="44">
        <v>132</v>
      </c>
      <c r="E132" s="44">
        <v>169</v>
      </c>
    </row>
    <row r="133" spans="1:5">
      <c r="A133" s="44" t="s">
        <v>64</v>
      </c>
      <c r="B133" s="44" t="s">
        <v>109</v>
      </c>
      <c r="C133" s="44" t="s">
        <v>106</v>
      </c>
      <c r="D133" s="44">
        <v>28</v>
      </c>
      <c r="E133" s="44">
        <v>59</v>
      </c>
    </row>
    <row r="134" spans="1:5">
      <c r="A134" s="44" t="s">
        <v>64</v>
      </c>
      <c r="B134" s="44" t="s">
        <v>109</v>
      </c>
      <c r="C134" s="44" t="s">
        <v>107</v>
      </c>
      <c r="D134" s="44">
        <v>15</v>
      </c>
      <c r="E134" s="44">
        <v>37</v>
      </c>
    </row>
    <row r="135" spans="1:5">
      <c r="A135" s="44" t="s">
        <v>64</v>
      </c>
      <c r="B135" s="44" t="s">
        <v>109</v>
      </c>
      <c r="C135" s="44" t="s">
        <v>104</v>
      </c>
      <c r="D135" s="44">
        <v>18</v>
      </c>
      <c r="E135" s="44">
        <v>47</v>
      </c>
    </row>
    <row r="136" spans="1:5">
      <c r="A136" s="44" t="s">
        <v>64</v>
      </c>
      <c r="B136" s="44" t="s">
        <v>109</v>
      </c>
      <c r="C136" s="44" t="s">
        <v>105</v>
      </c>
      <c r="D136" s="44">
        <v>4</v>
      </c>
      <c r="E136" s="44">
        <v>502</v>
      </c>
    </row>
    <row r="137" spans="1:5">
      <c r="A137" s="44" t="s">
        <v>147</v>
      </c>
      <c r="B137" s="44" t="s">
        <v>109</v>
      </c>
      <c r="C137" s="44" t="s">
        <v>101</v>
      </c>
      <c r="D137" s="44">
        <v>542</v>
      </c>
      <c r="E137" s="44">
        <v>642</v>
      </c>
    </row>
    <row r="138" spans="1:5">
      <c r="A138" s="44" t="s">
        <v>147</v>
      </c>
      <c r="B138" s="44" t="s">
        <v>109</v>
      </c>
      <c r="C138" s="44" t="s">
        <v>102</v>
      </c>
      <c r="D138" s="44">
        <v>725</v>
      </c>
      <c r="E138" s="44">
        <v>773</v>
      </c>
    </row>
    <row r="139" spans="1:5">
      <c r="A139" s="44" t="s">
        <v>147</v>
      </c>
      <c r="B139" s="44" t="s">
        <v>109</v>
      </c>
      <c r="C139" s="44" t="s">
        <v>103</v>
      </c>
      <c r="D139" s="44">
        <v>406</v>
      </c>
      <c r="E139" s="44">
        <v>540</v>
      </c>
    </row>
    <row r="140" spans="1:5">
      <c r="A140" s="44" t="s">
        <v>147</v>
      </c>
      <c r="B140" s="44" t="s">
        <v>109</v>
      </c>
      <c r="C140" s="44" t="s">
        <v>106</v>
      </c>
      <c r="D140" s="44">
        <v>84</v>
      </c>
      <c r="E140" s="44">
        <v>223</v>
      </c>
    </row>
    <row r="141" spans="1:5">
      <c r="A141" s="44" t="s">
        <v>147</v>
      </c>
      <c r="B141" s="44" t="s">
        <v>109</v>
      </c>
      <c r="C141" s="44" t="s">
        <v>107</v>
      </c>
      <c r="D141" s="44">
        <v>75</v>
      </c>
      <c r="E141" s="44">
        <v>183</v>
      </c>
    </row>
    <row r="142" spans="1:5">
      <c r="A142" s="44" t="s">
        <v>147</v>
      </c>
      <c r="B142" s="44" t="s">
        <v>109</v>
      </c>
      <c r="C142" s="44" t="s">
        <v>104</v>
      </c>
      <c r="D142" s="44">
        <v>137</v>
      </c>
      <c r="E142" s="44">
        <v>353</v>
      </c>
    </row>
    <row r="143" spans="1:5">
      <c r="A143" s="44" t="s">
        <v>147</v>
      </c>
      <c r="B143" s="44" t="s">
        <v>109</v>
      </c>
      <c r="C143" s="44" t="s">
        <v>105</v>
      </c>
      <c r="D143" s="44">
        <v>17</v>
      </c>
      <c r="E143" s="44">
        <v>157</v>
      </c>
    </row>
    <row r="144" spans="1:5">
      <c r="A144" s="44" t="s">
        <v>147</v>
      </c>
      <c r="B144" s="44" t="s">
        <v>109</v>
      </c>
      <c r="C144" s="44" t="s">
        <v>108</v>
      </c>
      <c r="D144" s="44">
        <v>0</v>
      </c>
      <c r="E144" s="44">
        <v>1</v>
      </c>
    </row>
    <row r="145" spans="1:5">
      <c r="A145" s="44" t="s">
        <v>113</v>
      </c>
      <c r="B145" s="44" t="s">
        <v>109</v>
      </c>
      <c r="C145" s="44" t="s">
        <v>101</v>
      </c>
      <c r="D145" s="44">
        <v>3000</v>
      </c>
      <c r="E145" s="44">
        <v>3429</v>
      </c>
    </row>
    <row r="146" spans="1:5">
      <c r="A146" s="44" t="s">
        <v>113</v>
      </c>
      <c r="B146" s="44" t="s">
        <v>109</v>
      </c>
      <c r="C146" s="44" t="s">
        <v>102</v>
      </c>
      <c r="D146" s="44">
        <v>2861</v>
      </c>
      <c r="E146" s="44">
        <v>2882</v>
      </c>
    </row>
    <row r="147" spans="1:5">
      <c r="A147" s="44" t="s">
        <v>113</v>
      </c>
      <c r="B147" s="44" t="s">
        <v>109</v>
      </c>
      <c r="C147" s="44" t="s">
        <v>103</v>
      </c>
      <c r="D147" s="44">
        <v>793</v>
      </c>
      <c r="E147" s="44">
        <v>906</v>
      </c>
    </row>
    <row r="148" spans="1:5">
      <c r="A148" s="44" t="s">
        <v>113</v>
      </c>
      <c r="B148" s="44" t="s">
        <v>109</v>
      </c>
      <c r="C148" s="44" t="s">
        <v>106</v>
      </c>
      <c r="D148" s="44">
        <v>209</v>
      </c>
      <c r="E148" s="44">
        <v>356</v>
      </c>
    </row>
    <row r="149" spans="1:5">
      <c r="A149" s="44" t="s">
        <v>113</v>
      </c>
      <c r="B149" s="44" t="s">
        <v>109</v>
      </c>
      <c r="C149" s="44" t="s">
        <v>107</v>
      </c>
      <c r="D149" s="44">
        <v>107</v>
      </c>
      <c r="E149" s="44">
        <v>254</v>
      </c>
    </row>
    <row r="150" spans="1:5">
      <c r="A150" s="44" t="s">
        <v>113</v>
      </c>
      <c r="B150" s="44" t="s">
        <v>109</v>
      </c>
      <c r="C150" s="44" t="s">
        <v>104</v>
      </c>
      <c r="D150" s="44">
        <v>141</v>
      </c>
      <c r="E150" s="44">
        <v>612</v>
      </c>
    </row>
    <row r="151" spans="1:5">
      <c r="A151" s="44" t="s">
        <v>113</v>
      </c>
      <c r="B151" s="44" t="s">
        <v>109</v>
      </c>
      <c r="C151" s="44" t="s">
        <v>105</v>
      </c>
      <c r="D151" s="44">
        <v>64</v>
      </c>
      <c r="E151" s="44">
        <v>4092</v>
      </c>
    </row>
    <row r="152" spans="1:5">
      <c r="A152" s="44" t="s">
        <v>67</v>
      </c>
      <c r="B152" s="44" t="s">
        <v>109</v>
      </c>
      <c r="C152" s="44" t="s">
        <v>101</v>
      </c>
      <c r="D152" s="44">
        <v>195</v>
      </c>
      <c r="E152" s="44">
        <v>198</v>
      </c>
    </row>
    <row r="153" spans="1:5">
      <c r="A153" s="44" t="s">
        <v>67</v>
      </c>
      <c r="B153" s="44" t="s">
        <v>109</v>
      </c>
      <c r="C153" s="44" t="s">
        <v>102</v>
      </c>
      <c r="D153" s="44">
        <v>289</v>
      </c>
      <c r="E153" s="44">
        <v>305</v>
      </c>
    </row>
    <row r="154" spans="1:5">
      <c r="A154" s="44" t="s">
        <v>67</v>
      </c>
      <c r="B154" s="44" t="s">
        <v>109</v>
      </c>
      <c r="C154" s="44" t="s">
        <v>103</v>
      </c>
      <c r="D154" s="44">
        <v>97</v>
      </c>
      <c r="E154" s="44">
        <v>105</v>
      </c>
    </row>
    <row r="155" spans="1:5">
      <c r="A155" s="44" t="s">
        <v>67</v>
      </c>
      <c r="B155" s="44" t="s">
        <v>109</v>
      </c>
      <c r="C155" s="44" t="s">
        <v>106</v>
      </c>
      <c r="D155" s="44">
        <v>12</v>
      </c>
      <c r="E155" s="44">
        <v>28</v>
      </c>
    </row>
    <row r="156" spans="1:5">
      <c r="A156" s="44" t="s">
        <v>67</v>
      </c>
      <c r="B156" s="44" t="s">
        <v>109</v>
      </c>
      <c r="C156" s="44" t="s">
        <v>107</v>
      </c>
      <c r="D156" s="44">
        <v>3</v>
      </c>
      <c r="E156" s="44">
        <v>25</v>
      </c>
    </row>
    <row r="157" spans="1:5">
      <c r="A157" s="44" t="s">
        <v>67</v>
      </c>
      <c r="B157" s="44" t="s">
        <v>109</v>
      </c>
      <c r="C157" s="44" t="s">
        <v>104</v>
      </c>
      <c r="D157" s="44">
        <v>9</v>
      </c>
      <c r="E157" s="44">
        <v>119</v>
      </c>
    </row>
    <row r="158" spans="1:5">
      <c r="A158" s="44" t="s">
        <v>67</v>
      </c>
      <c r="B158" s="44" t="s">
        <v>109</v>
      </c>
      <c r="C158" s="44" t="s">
        <v>105</v>
      </c>
      <c r="D158" s="44">
        <v>3</v>
      </c>
      <c r="E158" s="44">
        <v>3</v>
      </c>
    </row>
    <row r="159" spans="1:5">
      <c r="A159" s="44" t="s">
        <v>82</v>
      </c>
      <c r="B159" s="44" t="s">
        <v>109</v>
      </c>
      <c r="C159" s="44" t="s">
        <v>101</v>
      </c>
      <c r="D159" s="44">
        <v>818</v>
      </c>
      <c r="E159" s="44">
        <v>840</v>
      </c>
    </row>
    <row r="160" spans="1:5">
      <c r="A160" s="44" t="s">
        <v>82</v>
      </c>
      <c r="B160" s="44" t="s">
        <v>109</v>
      </c>
      <c r="C160" s="44" t="s">
        <v>102</v>
      </c>
      <c r="D160" s="44">
        <v>917</v>
      </c>
      <c r="E160" s="44">
        <v>985</v>
      </c>
    </row>
    <row r="161" spans="1:5">
      <c r="A161" s="44" t="s">
        <v>82</v>
      </c>
      <c r="B161" s="44" t="s">
        <v>109</v>
      </c>
      <c r="C161" s="44" t="s">
        <v>103</v>
      </c>
      <c r="D161" s="44">
        <v>422</v>
      </c>
      <c r="E161" s="44">
        <v>580</v>
      </c>
    </row>
    <row r="162" spans="1:5">
      <c r="A162" s="44" t="s">
        <v>82</v>
      </c>
      <c r="B162" s="44" t="s">
        <v>109</v>
      </c>
      <c r="C162" s="44" t="s">
        <v>106</v>
      </c>
      <c r="D162" s="44">
        <v>156</v>
      </c>
      <c r="E162" s="44">
        <v>368</v>
      </c>
    </row>
    <row r="163" spans="1:5">
      <c r="A163" s="44" t="s">
        <v>82</v>
      </c>
      <c r="B163" s="44" t="s">
        <v>109</v>
      </c>
      <c r="C163" s="44" t="s">
        <v>107</v>
      </c>
      <c r="D163" s="44">
        <v>84</v>
      </c>
      <c r="E163" s="44">
        <v>259</v>
      </c>
    </row>
    <row r="164" spans="1:5">
      <c r="A164" s="44" t="s">
        <v>82</v>
      </c>
      <c r="B164" s="44" t="s">
        <v>109</v>
      </c>
      <c r="C164" s="44" t="s">
        <v>104</v>
      </c>
      <c r="D164" s="44">
        <v>183</v>
      </c>
      <c r="E164" s="44">
        <v>629</v>
      </c>
    </row>
    <row r="165" spans="1:5">
      <c r="A165" s="44" t="s">
        <v>82</v>
      </c>
      <c r="B165" s="44" t="s">
        <v>109</v>
      </c>
      <c r="C165" s="44" t="s">
        <v>105</v>
      </c>
      <c r="D165" s="44">
        <v>19</v>
      </c>
      <c r="E165" s="44">
        <v>24</v>
      </c>
    </row>
    <row r="166" spans="1:5">
      <c r="A166" s="44" t="s">
        <v>82</v>
      </c>
      <c r="B166" s="44" t="s">
        <v>109</v>
      </c>
      <c r="C166" s="44" t="s">
        <v>108</v>
      </c>
      <c r="D166" s="44">
        <v>1</v>
      </c>
      <c r="E166" s="44">
        <v>1</v>
      </c>
    </row>
    <row r="167" spans="1:5">
      <c r="A167" s="44" t="s">
        <v>83</v>
      </c>
      <c r="B167" s="44" t="s">
        <v>109</v>
      </c>
      <c r="C167" s="44" t="s">
        <v>101</v>
      </c>
      <c r="D167" s="44">
        <v>351</v>
      </c>
      <c r="E167" s="44">
        <v>352</v>
      </c>
    </row>
    <row r="168" spans="1:5">
      <c r="A168" s="44" t="s">
        <v>83</v>
      </c>
      <c r="B168" s="44" t="s">
        <v>109</v>
      </c>
      <c r="C168" s="44" t="s">
        <v>102</v>
      </c>
      <c r="D168" s="44">
        <v>506</v>
      </c>
      <c r="E168" s="44">
        <v>508</v>
      </c>
    </row>
    <row r="169" spans="1:5">
      <c r="A169" s="44" t="s">
        <v>83</v>
      </c>
      <c r="B169" s="44" t="s">
        <v>109</v>
      </c>
      <c r="C169" s="44" t="s">
        <v>103</v>
      </c>
      <c r="D169" s="44">
        <v>200</v>
      </c>
      <c r="E169" s="44">
        <v>203</v>
      </c>
    </row>
    <row r="170" spans="1:5">
      <c r="A170" s="44" t="s">
        <v>83</v>
      </c>
      <c r="B170" s="44" t="s">
        <v>109</v>
      </c>
      <c r="C170" s="44" t="s">
        <v>106</v>
      </c>
      <c r="D170" s="44">
        <v>17</v>
      </c>
      <c r="E170" s="44">
        <v>20</v>
      </c>
    </row>
    <row r="171" spans="1:5">
      <c r="A171" s="44" t="s">
        <v>83</v>
      </c>
      <c r="B171" s="44" t="s">
        <v>109</v>
      </c>
      <c r="C171" s="44" t="s">
        <v>107</v>
      </c>
      <c r="D171" s="44">
        <v>5</v>
      </c>
      <c r="E171" s="44">
        <v>7</v>
      </c>
    </row>
    <row r="172" spans="1:5">
      <c r="A172" s="44" t="s">
        <v>83</v>
      </c>
      <c r="B172" s="44" t="s">
        <v>109</v>
      </c>
      <c r="C172" s="44" t="s">
        <v>104</v>
      </c>
      <c r="D172" s="44">
        <v>6</v>
      </c>
      <c r="E172" s="44">
        <v>9</v>
      </c>
    </row>
    <row r="173" spans="1:5">
      <c r="A173" s="44" t="s">
        <v>83</v>
      </c>
      <c r="B173" s="44" t="s">
        <v>109</v>
      </c>
      <c r="C173" s="44" t="s">
        <v>105</v>
      </c>
      <c r="D173" s="44">
        <v>3</v>
      </c>
      <c r="E173" s="44">
        <v>3</v>
      </c>
    </row>
    <row r="174" spans="1:5">
      <c r="A174" s="44" t="s">
        <v>83</v>
      </c>
      <c r="B174" s="44" t="s">
        <v>109</v>
      </c>
      <c r="C174" s="44" t="s">
        <v>108</v>
      </c>
      <c r="D174" s="44">
        <v>14</v>
      </c>
      <c r="E174" s="44">
        <v>14</v>
      </c>
    </row>
    <row r="175" spans="1:5">
      <c r="A175" s="44" t="s">
        <v>148</v>
      </c>
      <c r="B175" s="44" t="s">
        <v>109</v>
      </c>
      <c r="C175" s="44" t="s">
        <v>101</v>
      </c>
      <c r="D175" s="44">
        <v>440</v>
      </c>
      <c r="E175" s="44">
        <v>446</v>
      </c>
    </row>
    <row r="176" spans="1:5">
      <c r="A176" s="44" t="s">
        <v>148</v>
      </c>
      <c r="B176" s="44" t="s">
        <v>109</v>
      </c>
      <c r="C176" s="44" t="s">
        <v>102</v>
      </c>
      <c r="D176" s="44">
        <v>390</v>
      </c>
      <c r="E176" s="44">
        <v>392</v>
      </c>
    </row>
    <row r="177" spans="1:5">
      <c r="A177" s="44" t="s">
        <v>148</v>
      </c>
      <c r="B177" s="44" t="s">
        <v>109</v>
      </c>
      <c r="C177" s="44" t="s">
        <v>103</v>
      </c>
      <c r="D177" s="44">
        <v>105</v>
      </c>
      <c r="E177" s="44">
        <v>113</v>
      </c>
    </row>
    <row r="178" spans="1:5">
      <c r="A178" s="44" t="s">
        <v>148</v>
      </c>
      <c r="B178" s="44" t="s">
        <v>109</v>
      </c>
      <c r="C178" s="44" t="s">
        <v>106</v>
      </c>
      <c r="D178" s="44">
        <v>44</v>
      </c>
      <c r="E178" s="44">
        <v>50</v>
      </c>
    </row>
    <row r="179" spans="1:5">
      <c r="A179" s="44" t="s">
        <v>148</v>
      </c>
      <c r="B179" s="44" t="s">
        <v>109</v>
      </c>
      <c r="C179" s="44" t="s">
        <v>107</v>
      </c>
      <c r="D179" s="44">
        <v>10</v>
      </c>
      <c r="E179" s="44">
        <v>15</v>
      </c>
    </row>
    <row r="180" spans="1:5">
      <c r="A180" s="44" t="s">
        <v>148</v>
      </c>
      <c r="B180" s="44" t="s">
        <v>109</v>
      </c>
      <c r="C180" s="44" t="s">
        <v>104</v>
      </c>
      <c r="D180" s="44">
        <v>15</v>
      </c>
      <c r="E180" s="44">
        <v>25</v>
      </c>
    </row>
    <row r="181" spans="1:5">
      <c r="A181" s="44" t="s">
        <v>148</v>
      </c>
      <c r="B181" s="44" t="s">
        <v>109</v>
      </c>
      <c r="C181" s="44" t="s">
        <v>105</v>
      </c>
      <c r="D181" s="44">
        <v>8</v>
      </c>
      <c r="E181" s="44">
        <v>19</v>
      </c>
    </row>
    <row r="182" spans="1:5">
      <c r="A182" s="44" t="s">
        <v>114</v>
      </c>
      <c r="B182" s="44" t="s">
        <v>109</v>
      </c>
      <c r="C182" s="44" t="s">
        <v>101</v>
      </c>
      <c r="D182" s="44">
        <v>247</v>
      </c>
      <c r="E182" s="44">
        <v>249</v>
      </c>
    </row>
    <row r="183" spans="1:5">
      <c r="A183" s="44" t="s">
        <v>114</v>
      </c>
      <c r="B183" s="44" t="s">
        <v>109</v>
      </c>
      <c r="C183" s="44" t="s">
        <v>102</v>
      </c>
      <c r="D183" s="44">
        <v>368</v>
      </c>
      <c r="E183" s="44">
        <v>374</v>
      </c>
    </row>
    <row r="184" spans="1:5">
      <c r="A184" s="44" t="s">
        <v>114</v>
      </c>
      <c r="B184" s="44" t="s">
        <v>109</v>
      </c>
      <c r="C184" s="44" t="s">
        <v>103</v>
      </c>
      <c r="D184" s="44">
        <v>192</v>
      </c>
      <c r="E184" s="44">
        <v>214</v>
      </c>
    </row>
    <row r="185" spans="1:5">
      <c r="A185" s="44" t="s">
        <v>114</v>
      </c>
      <c r="B185" s="44" t="s">
        <v>109</v>
      </c>
      <c r="C185" s="44" t="s">
        <v>106</v>
      </c>
      <c r="D185" s="44">
        <v>24</v>
      </c>
      <c r="E185" s="44">
        <v>52</v>
      </c>
    </row>
    <row r="186" spans="1:5">
      <c r="A186" s="44" t="s">
        <v>114</v>
      </c>
      <c r="B186" s="44" t="s">
        <v>109</v>
      </c>
      <c r="C186" s="44" t="s">
        <v>107</v>
      </c>
      <c r="D186" s="44">
        <v>11</v>
      </c>
      <c r="E186" s="44">
        <v>34</v>
      </c>
    </row>
    <row r="187" spans="1:5">
      <c r="A187" s="44" t="s">
        <v>114</v>
      </c>
      <c r="B187" s="44" t="s">
        <v>109</v>
      </c>
      <c r="C187" s="44" t="s">
        <v>104</v>
      </c>
      <c r="D187" s="44">
        <v>25</v>
      </c>
      <c r="E187" s="44">
        <v>103</v>
      </c>
    </row>
    <row r="188" spans="1:5">
      <c r="A188" s="44" t="s">
        <v>114</v>
      </c>
      <c r="B188" s="44" t="s">
        <v>109</v>
      </c>
      <c r="C188" s="44" t="s">
        <v>105</v>
      </c>
      <c r="D188" s="44">
        <v>0</v>
      </c>
      <c r="E188" s="44">
        <v>1</v>
      </c>
    </row>
    <row r="189" spans="1:5">
      <c r="A189" s="44" t="s">
        <v>114</v>
      </c>
      <c r="B189" s="44" t="s">
        <v>109</v>
      </c>
      <c r="C189" s="44" t="s">
        <v>108</v>
      </c>
      <c r="D189" s="44">
        <v>6</v>
      </c>
      <c r="E189" s="44">
        <v>19</v>
      </c>
    </row>
    <row r="190" spans="1:5">
      <c r="A190" s="44" t="s">
        <v>154</v>
      </c>
      <c r="B190" s="44" t="s">
        <v>109</v>
      </c>
      <c r="C190" s="44" t="s">
        <v>101</v>
      </c>
      <c r="D190" s="44">
        <v>2795</v>
      </c>
      <c r="E190" s="44">
        <v>2835</v>
      </c>
    </row>
    <row r="191" spans="1:5">
      <c r="A191" s="44" t="s">
        <v>154</v>
      </c>
      <c r="B191" s="44" t="s">
        <v>109</v>
      </c>
      <c r="C191" s="44" t="s">
        <v>102</v>
      </c>
      <c r="D191" s="44">
        <v>2947</v>
      </c>
      <c r="E191" s="44">
        <v>2979</v>
      </c>
    </row>
    <row r="192" spans="1:5">
      <c r="A192" s="44" t="s">
        <v>154</v>
      </c>
      <c r="B192" s="44" t="s">
        <v>109</v>
      </c>
      <c r="C192" s="44" t="s">
        <v>103</v>
      </c>
      <c r="D192" s="44">
        <v>520</v>
      </c>
      <c r="E192" s="44">
        <v>598</v>
      </c>
    </row>
    <row r="193" spans="1:5">
      <c r="A193" s="44" t="s">
        <v>154</v>
      </c>
      <c r="B193" s="44" t="s">
        <v>109</v>
      </c>
      <c r="C193" s="44" t="s">
        <v>106</v>
      </c>
      <c r="D193" s="44">
        <v>28</v>
      </c>
      <c r="E193" s="44">
        <v>194</v>
      </c>
    </row>
    <row r="194" spans="1:5">
      <c r="A194" s="44" t="s">
        <v>154</v>
      </c>
      <c r="B194" s="44" t="s">
        <v>109</v>
      </c>
      <c r="C194" s="44" t="s">
        <v>107</v>
      </c>
      <c r="D194" s="44">
        <v>5</v>
      </c>
      <c r="E194" s="44">
        <v>142</v>
      </c>
    </row>
    <row r="195" spans="1:5">
      <c r="A195" s="44" t="s">
        <v>154</v>
      </c>
      <c r="B195" s="44" t="s">
        <v>109</v>
      </c>
      <c r="C195" s="44" t="s">
        <v>104</v>
      </c>
      <c r="D195" s="44">
        <v>6</v>
      </c>
      <c r="E195" s="44">
        <v>411</v>
      </c>
    </row>
    <row r="196" spans="1:5">
      <c r="A196" s="44" t="s">
        <v>154</v>
      </c>
      <c r="B196" s="44" t="s">
        <v>109</v>
      </c>
      <c r="C196" s="44" t="s">
        <v>105</v>
      </c>
      <c r="D196" s="44">
        <v>71</v>
      </c>
      <c r="E196" s="44">
        <v>80</v>
      </c>
    </row>
    <row r="197" spans="1:5">
      <c r="A197" s="44" t="s">
        <v>30</v>
      </c>
      <c r="B197" s="44" t="s">
        <v>115</v>
      </c>
      <c r="C197" s="44" t="s">
        <v>101</v>
      </c>
      <c r="D197" s="44">
        <v>882</v>
      </c>
      <c r="E197" s="44">
        <v>1440</v>
      </c>
    </row>
    <row r="198" spans="1:5">
      <c r="A198" s="44" t="s">
        <v>30</v>
      </c>
      <c r="B198" s="44" t="s">
        <v>115</v>
      </c>
      <c r="C198" s="44" t="s">
        <v>102</v>
      </c>
      <c r="D198" s="44">
        <v>652</v>
      </c>
      <c r="E198" s="44">
        <v>932</v>
      </c>
    </row>
    <row r="199" spans="1:5">
      <c r="A199" s="44" t="s">
        <v>30</v>
      </c>
      <c r="B199" s="44" t="s">
        <v>115</v>
      </c>
      <c r="C199" s="44" t="s">
        <v>103</v>
      </c>
      <c r="D199" s="44">
        <v>227</v>
      </c>
      <c r="E199" s="44">
        <v>524</v>
      </c>
    </row>
    <row r="200" spans="1:5">
      <c r="A200" s="44" t="s">
        <v>30</v>
      </c>
      <c r="B200" s="44" t="s">
        <v>115</v>
      </c>
      <c r="C200" s="44" t="s">
        <v>106</v>
      </c>
      <c r="D200" s="44">
        <v>222</v>
      </c>
      <c r="E200" s="44">
        <v>534</v>
      </c>
    </row>
    <row r="201" spans="1:5">
      <c r="A201" s="44" t="s">
        <v>30</v>
      </c>
      <c r="B201" s="44" t="s">
        <v>115</v>
      </c>
      <c r="C201" s="44" t="s">
        <v>107</v>
      </c>
      <c r="D201" s="44">
        <v>169</v>
      </c>
      <c r="E201" s="44">
        <v>414</v>
      </c>
    </row>
    <row r="202" spans="1:5">
      <c r="A202" s="44" t="s">
        <v>30</v>
      </c>
      <c r="B202" s="44" t="s">
        <v>115</v>
      </c>
      <c r="C202" s="44" t="s">
        <v>104</v>
      </c>
      <c r="D202" s="44">
        <v>323</v>
      </c>
      <c r="E202" s="44">
        <v>940</v>
      </c>
    </row>
    <row r="203" spans="1:5">
      <c r="A203" s="44" t="s">
        <v>30</v>
      </c>
      <c r="B203" s="44" t="s">
        <v>115</v>
      </c>
      <c r="C203" s="44" t="s">
        <v>105</v>
      </c>
      <c r="D203" s="44">
        <v>12</v>
      </c>
      <c r="E203" s="44">
        <v>622</v>
      </c>
    </row>
    <row r="204" spans="1:5">
      <c r="A204" s="44" t="s">
        <v>30</v>
      </c>
      <c r="B204" s="44" t="s">
        <v>115</v>
      </c>
      <c r="C204" s="44" t="s">
        <v>108</v>
      </c>
      <c r="D204" s="44">
        <v>1</v>
      </c>
      <c r="E204" s="44">
        <v>1</v>
      </c>
    </row>
    <row r="205" spans="1:5">
      <c r="A205" s="44" t="s">
        <v>31</v>
      </c>
      <c r="B205" s="44" t="s">
        <v>115</v>
      </c>
      <c r="C205" s="44" t="s">
        <v>101</v>
      </c>
      <c r="D205" s="44">
        <v>946</v>
      </c>
      <c r="E205" s="44">
        <v>1188</v>
      </c>
    </row>
    <row r="206" spans="1:5">
      <c r="A206" s="44" t="s">
        <v>31</v>
      </c>
      <c r="B206" s="44" t="s">
        <v>115</v>
      </c>
      <c r="C206" s="44" t="s">
        <v>102</v>
      </c>
      <c r="D206" s="44">
        <v>441</v>
      </c>
      <c r="E206" s="44">
        <v>698</v>
      </c>
    </row>
    <row r="207" spans="1:5">
      <c r="A207" s="44" t="s">
        <v>31</v>
      </c>
      <c r="B207" s="44" t="s">
        <v>115</v>
      </c>
      <c r="C207" s="44" t="s">
        <v>103</v>
      </c>
      <c r="D207" s="44">
        <v>167</v>
      </c>
      <c r="E207" s="44">
        <v>387</v>
      </c>
    </row>
    <row r="208" spans="1:5">
      <c r="A208" s="44" t="s">
        <v>31</v>
      </c>
      <c r="B208" s="44" t="s">
        <v>115</v>
      </c>
      <c r="C208" s="44" t="s">
        <v>106</v>
      </c>
      <c r="D208" s="44">
        <v>164</v>
      </c>
      <c r="E208" s="44">
        <v>395</v>
      </c>
    </row>
    <row r="209" spans="1:5">
      <c r="A209" s="44" t="s">
        <v>31</v>
      </c>
      <c r="B209" s="44" t="s">
        <v>115</v>
      </c>
      <c r="C209" s="44" t="s">
        <v>107</v>
      </c>
      <c r="D209" s="44">
        <v>125</v>
      </c>
      <c r="E209" s="44">
        <v>277</v>
      </c>
    </row>
    <row r="210" spans="1:5">
      <c r="A210" s="44" t="s">
        <v>31</v>
      </c>
      <c r="B210" s="44" t="s">
        <v>115</v>
      </c>
      <c r="C210" s="44" t="s">
        <v>104</v>
      </c>
      <c r="D210" s="44">
        <v>247</v>
      </c>
      <c r="E210" s="44">
        <v>654</v>
      </c>
    </row>
    <row r="211" spans="1:5">
      <c r="A211" s="44" t="s">
        <v>31</v>
      </c>
      <c r="B211" s="44" t="s">
        <v>115</v>
      </c>
      <c r="C211" s="44" t="s">
        <v>105</v>
      </c>
      <c r="D211" s="44">
        <v>18</v>
      </c>
      <c r="E211" s="44">
        <v>528</v>
      </c>
    </row>
    <row r="212" spans="1:5">
      <c r="A212" s="44" t="s">
        <v>32</v>
      </c>
      <c r="B212" s="44" t="s">
        <v>115</v>
      </c>
      <c r="C212" s="44" t="s">
        <v>101</v>
      </c>
      <c r="D212" s="44">
        <v>698</v>
      </c>
      <c r="E212" s="44">
        <v>1179</v>
      </c>
    </row>
    <row r="213" spans="1:5">
      <c r="A213" s="44" t="s">
        <v>32</v>
      </c>
      <c r="B213" s="44" t="s">
        <v>115</v>
      </c>
      <c r="C213" s="44" t="s">
        <v>102</v>
      </c>
      <c r="D213" s="44">
        <v>1188</v>
      </c>
      <c r="E213" s="44">
        <v>1570</v>
      </c>
    </row>
    <row r="214" spans="1:5">
      <c r="A214" s="44" t="s">
        <v>32</v>
      </c>
      <c r="B214" s="44" t="s">
        <v>115</v>
      </c>
      <c r="C214" s="44" t="s">
        <v>103</v>
      </c>
      <c r="D214" s="44">
        <v>352</v>
      </c>
      <c r="E214" s="44">
        <v>839</v>
      </c>
    </row>
    <row r="215" spans="1:5">
      <c r="A215" s="44" t="s">
        <v>32</v>
      </c>
      <c r="B215" s="44" t="s">
        <v>115</v>
      </c>
      <c r="C215" s="44" t="s">
        <v>106</v>
      </c>
      <c r="D215" s="44">
        <v>305</v>
      </c>
      <c r="E215" s="44">
        <v>737</v>
      </c>
    </row>
    <row r="216" spans="1:5">
      <c r="A216" s="44" t="s">
        <v>32</v>
      </c>
      <c r="B216" s="44" t="s">
        <v>115</v>
      </c>
      <c r="C216" s="44" t="s">
        <v>107</v>
      </c>
      <c r="D216" s="44">
        <v>212</v>
      </c>
      <c r="E216" s="44">
        <v>557</v>
      </c>
    </row>
    <row r="217" spans="1:5">
      <c r="A217" s="44" t="s">
        <v>32</v>
      </c>
      <c r="B217" s="44" t="s">
        <v>115</v>
      </c>
      <c r="C217" s="44" t="s">
        <v>104</v>
      </c>
      <c r="D217" s="44">
        <v>343</v>
      </c>
      <c r="E217" s="44">
        <v>1092</v>
      </c>
    </row>
    <row r="218" spans="1:5">
      <c r="A218" s="44" t="s">
        <v>32</v>
      </c>
      <c r="B218" s="44" t="s">
        <v>115</v>
      </c>
      <c r="C218" s="44" t="s">
        <v>105</v>
      </c>
      <c r="D218" s="44">
        <v>2</v>
      </c>
      <c r="E218" s="44">
        <v>86</v>
      </c>
    </row>
    <row r="219" spans="1:5">
      <c r="A219" s="44" t="s">
        <v>32</v>
      </c>
      <c r="B219" s="44" t="s">
        <v>115</v>
      </c>
      <c r="C219" s="44" t="s">
        <v>108</v>
      </c>
      <c r="D219" s="44">
        <v>0</v>
      </c>
      <c r="E219" s="44">
        <v>19</v>
      </c>
    </row>
    <row r="220" spans="1:5">
      <c r="A220" s="44" t="s">
        <v>33</v>
      </c>
      <c r="B220" s="44" t="s">
        <v>115</v>
      </c>
      <c r="C220" s="44" t="s">
        <v>101</v>
      </c>
      <c r="D220" s="44">
        <v>534</v>
      </c>
      <c r="E220" s="44">
        <v>578</v>
      </c>
    </row>
    <row r="221" spans="1:5">
      <c r="A221" s="44" t="s">
        <v>33</v>
      </c>
      <c r="B221" s="44" t="s">
        <v>115</v>
      </c>
      <c r="C221" s="44" t="s">
        <v>102</v>
      </c>
      <c r="D221" s="44">
        <v>222</v>
      </c>
      <c r="E221" s="44">
        <v>253</v>
      </c>
    </row>
    <row r="222" spans="1:5">
      <c r="A222" s="44" t="s">
        <v>33</v>
      </c>
      <c r="B222" s="44" t="s">
        <v>115</v>
      </c>
      <c r="C222" s="44" t="s">
        <v>103</v>
      </c>
      <c r="D222" s="44">
        <v>64</v>
      </c>
      <c r="E222" s="44">
        <v>79</v>
      </c>
    </row>
    <row r="223" spans="1:5">
      <c r="A223" s="44" t="s">
        <v>33</v>
      </c>
      <c r="B223" s="44" t="s">
        <v>115</v>
      </c>
      <c r="C223" s="44" t="s">
        <v>106</v>
      </c>
      <c r="D223" s="44">
        <v>52</v>
      </c>
      <c r="E223" s="44">
        <v>63</v>
      </c>
    </row>
    <row r="224" spans="1:5">
      <c r="A224" s="44" t="s">
        <v>33</v>
      </c>
      <c r="B224" s="44" t="s">
        <v>115</v>
      </c>
      <c r="C224" s="44" t="s">
        <v>107</v>
      </c>
      <c r="D224" s="44">
        <v>27</v>
      </c>
      <c r="E224" s="44">
        <v>43</v>
      </c>
    </row>
    <row r="225" spans="1:5">
      <c r="A225" s="44" t="s">
        <v>33</v>
      </c>
      <c r="B225" s="44" t="s">
        <v>115</v>
      </c>
      <c r="C225" s="44" t="s">
        <v>104</v>
      </c>
      <c r="D225" s="44">
        <v>38</v>
      </c>
      <c r="E225" s="44">
        <v>57</v>
      </c>
    </row>
    <row r="226" spans="1:5">
      <c r="A226" s="44" t="s">
        <v>33</v>
      </c>
      <c r="B226" s="44" t="s">
        <v>115</v>
      </c>
      <c r="C226" s="44" t="s">
        <v>105</v>
      </c>
      <c r="D226" s="44">
        <v>1</v>
      </c>
      <c r="E226" s="44">
        <v>32</v>
      </c>
    </row>
    <row r="227" spans="1:5">
      <c r="A227" s="44" t="s">
        <v>33</v>
      </c>
      <c r="B227" s="44" t="s">
        <v>115</v>
      </c>
      <c r="C227" s="44" t="s">
        <v>108</v>
      </c>
      <c r="D227" s="44">
        <v>63</v>
      </c>
      <c r="E227" s="44">
        <v>63</v>
      </c>
    </row>
    <row r="228" spans="1:5">
      <c r="A228" s="44" t="s">
        <v>155</v>
      </c>
      <c r="B228" s="44" t="s">
        <v>115</v>
      </c>
      <c r="C228" s="44" t="s">
        <v>101</v>
      </c>
      <c r="D228" s="44">
        <f t="shared" ref="D228:E234" si="0">D425+D418+D411+D404+D397</f>
        <v>2909</v>
      </c>
      <c r="E228" s="44">
        <f t="shared" si="0"/>
        <v>4500</v>
      </c>
    </row>
    <row r="229" spans="1:5">
      <c r="A229" s="44" t="s">
        <v>155</v>
      </c>
      <c r="B229" s="44" t="s">
        <v>115</v>
      </c>
      <c r="C229" s="44" t="s">
        <v>102</v>
      </c>
      <c r="D229" s="44">
        <f t="shared" si="0"/>
        <v>2212</v>
      </c>
      <c r="E229" s="44">
        <f t="shared" si="0"/>
        <v>4213</v>
      </c>
    </row>
    <row r="230" spans="1:5">
      <c r="A230" s="44" t="s">
        <v>155</v>
      </c>
      <c r="B230" s="44" t="s">
        <v>115</v>
      </c>
      <c r="C230" s="44" t="s">
        <v>103</v>
      </c>
      <c r="D230" s="44">
        <f t="shared" si="0"/>
        <v>934</v>
      </c>
      <c r="E230" s="44">
        <f t="shared" si="0"/>
        <v>2989</v>
      </c>
    </row>
    <row r="231" spans="1:5">
      <c r="A231" s="44" t="s">
        <v>155</v>
      </c>
      <c r="B231" s="44" t="s">
        <v>115</v>
      </c>
      <c r="C231" s="44" t="s">
        <v>106</v>
      </c>
      <c r="D231" s="44">
        <f t="shared" si="0"/>
        <v>823</v>
      </c>
      <c r="E231" s="44">
        <f t="shared" si="0"/>
        <v>3077</v>
      </c>
    </row>
    <row r="232" spans="1:5">
      <c r="A232" s="44" t="s">
        <v>155</v>
      </c>
      <c r="B232" s="44" t="s">
        <v>115</v>
      </c>
      <c r="C232" s="44" t="s">
        <v>107</v>
      </c>
      <c r="D232" s="44">
        <f t="shared" si="0"/>
        <v>451</v>
      </c>
      <c r="E232" s="44">
        <f t="shared" si="0"/>
        <v>1982</v>
      </c>
    </row>
    <row r="233" spans="1:5">
      <c r="A233" s="44" t="s">
        <v>155</v>
      </c>
      <c r="B233" s="44" t="s">
        <v>115</v>
      </c>
      <c r="C233" s="44" t="s">
        <v>104</v>
      </c>
      <c r="D233" s="44">
        <f t="shared" si="0"/>
        <v>708</v>
      </c>
      <c r="E233" s="44">
        <f t="shared" si="0"/>
        <v>3797</v>
      </c>
    </row>
    <row r="234" spans="1:5">
      <c r="A234" s="44" t="s">
        <v>155</v>
      </c>
      <c r="B234" s="44" t="s">
        <v>115</v>
      </c>
      <c r="C234" s="44" t="s">
        <v>105</v>
      </c>
      <c r="D234" s="44">
        <f t="shared" si="0"/>
        <v>93</v>
      </c>
      <c r="E234" s="44">
        <f t="shared" si="0"/>
        <v>727</v>
      </c>
    </row>
    <row r="235" spans="1:5">
      <c r="A235" s="44" t="s">
        <v>121</v>
      </c>
      <c r="B235" s="44" t="s">
        <v>115</v>
      </c>
      <c r="C235" s="44" t="s">
        <v>101</v>
      </c>
      <c r="D235" s="44">
        <v>813</v>
      </c>
      <c r="E235" s="44">
        <v>986</v>
      </c>
    </row>
    <row r="236" spans="1:5">
      <c r="A236" s="44" t="s">
        <v>121</v>
      </c>
      <c r="B236" s="44" t="s">
        <v>115</v>
      </c>
      <c r="C236" s="44" t="s">
        <v>102</v>
      </c>
      <c r="D236" s="44">
        <v>224</v>
      </c>
      <c r="E236" s="44">
        <v>392</v>
      </c>
    </row>
    <row r="237" spans="1:5">
      <c r="A237" s="44" t="s">
        <v>121</v>
      </c>
      <c r="B237" s="44" t="s">
        <v>115</v>
      </c>
      <c r="C237" s="44" t="s">
        <v>103</v>
      </c>
      <c r="D237" s="44">
        <v>181</v>
      </c>
      <c r="E237" s="44">
        <v>319</v>
      </c>
    </row>
    <row r="238" spans="1:5">
      <c r="A238" s="44" t="s">
        <v>121</v>
      </c>
      <c r="B238" s="44" t="s">
        <v>115</v>
      </c>
      <c r="C238" s="44" t="s">
        <v>106</v>
      </c>
      <c r="D238" s="44">
        <v>224</v>
      </c>
      <c r="E238" s="44">
        <v>414</v>
      </c>
    </row>
    <row r="239" spans="1:5">
      <c r="A239" s="44" t="s">
        <v>121</v>
      </c>
      <c r="B239" s="44" t="s">
        <v>115</v>
      </c>
      <c r="C239" s="44" t="s">
        <v>107</v>
      </c>
      <c r="D239" s="44">
        <v>165</v>
      </c>
      <c r="E239" s="44">
        <v>322</v>
      </c>
    </row>
    <row r="240" spans="1:5">
      <c r="A240" s="44" t="s">
        <v>121</v>
      </c>
      <c r="B240" s="44" t="s">
        <v>115</v>
      </c>
      <c r="C240" s="44" t="s">
        <v>104</v>
      </c>
      <c r="D240" s="44">
        <v>285</v>
      </c>
      <c r="E240" s="44">
        <v>625</v>
      </c>
    </row>
    <row r="241" spans="1:5">
      <c r="A241" s="44" t="s">
        <v>121</v>
      </c>
      <c r="B241" s="44" t="s">
        <v>115</v>
      </c>
      <c r="C241" s="44" t="s">
        <v>105</v>
      </c>
      <c r="D241" s="44">
        <v>555</v>
      </c>
      <c r="E241" s="44">
        <v>961</v>
      </c>
    </row>
    <row r="242" spans="1:5">
      <c r="A242" s="44" t="s">
        <v>121</v>
      </c>
      <c r="B242" s="44" t="s">
        <v>115</v>
      </c>
      <c r="C242" s="44" t="s">
        <v>108</v>
      </c>
      <c r="D242" s="44">
        <v>15</v>
      </c>
      <c r="E242" s="44">
        <v>16</v>
      </c>
    </row>
    <row r="243" spans="1:5">
      <c r="A243" s="44" t="s">
        <v>122</v>
      </c>
      <c r="B243" s="44" t="s">
        <v>115</v>
      </c>
      <c r="C243" s="44" t="s">
        <v>101</v>
      </c>
      <c r="D243" s="44">
        <v>505</v>
      </c>
      <c r="E243" s="44">
        <v>569</v>
      </c>
    </row>
    <row r="244" spans="1:5">
      <c r="A244" s="44" t="s">
        <v>122</v>
      </c>
      <c r="B244" s="44" t="s">
        <v>115</v>
      </c>
      <c r="C244" s="44" t="s">
        <v>102</v>
      </c>
      <c r="D244" s="44">
        <v>236</v>
      </c>
      <c r="E244" s="44">
        <v>313</v>
      </c>
    </row>
    <row r="245" spans="1:5">
      <c r="A245" s="44" t="s">
        <v>122</v>
      </c>
      <c r="B245" s="44" t="s">
        <v>115</v>
      </c>
      <c r="C245" s="44" t="s">
        <v>103</v>
      </c>
      <c r="D245" s="44">
        <v>108</v>
      </c>
      <c r="E245" s="44">
        <v>205</v>
      </c>
    </row>
    <row r="246" spans="1:5">
      <c r="A246" s="44" t="s">
        <v>122</v>
      </c>
      <c r="B246" s="44" t="s">
        <v>115</v>
      </c>
      <c r="C246" s="44" t="s">
        <v>106</v>
      </c>
      <c r="D246" s="44">
        <v>167</v>
      </c>
      <c r="E246" s="44">
        <v>267</v>
      </c>
    </row>
    <row r="247" spans="1:5">
      <c r="A247" s="44" t="s">
        <v>122</v>
      </c>
      <c r="B247" s="44" t="s">
        <v>115</v>
      </c>
      <c r="C247" s="44" t="s">
        <v>107</v>
      </c>
      <c r="D247" s="44">
        <v>92</v>
      </c>
      <c r="E247" s="44">
        <v>161</v>
      </c>
    </row>
    <row r="248" spans="1:5">
      <c r="A248" s="44" t="s">
        <v>122</v>
      </c>
      <c r="B248" s="44" t="s">
        <v>115</v>
      </c>
      <c r="C248" s="44" t="s">
        <v>104</v>
      </c>
      <c r="D248" s="44">
        <v>162</v>
      </c>
      <c r="E248" s="44">
        <v>382</v>
      </c>
    </row>
    <row r="249" spans="1:5">
      <c r="A249" s="44" t="s">
        <v>122</v>
      </c>
      <c r="B249" s="44" t="s">
        <v>115</v>
      </c>
      <c r="C249" s="44" t="s">
        <v>105</v>
      </c>
      <c r="D249" s="44">
        <v>14</v>
      </c>
      <c r="E249" s="44">
        <v>245</v>
      </c>
    </row>
    <row r="250" spans="1:5">
      <c r="A250" s="44" t="s">
        <v>39</v>
      </c>
      <c r="B250" s="44" t="s">
        <v>115</v>
      </c>
      <c r="C250" s="44" t="s">
        <v>101</v>
      </c>
      <c r="D250" s="44">
        <v>1321</v>
      </c>
      <c r="E250" s="44">
        <v>1696</v>
      </c>
    </row>
    <row r="251" spans="1:5">
      <c r="A251" s="44" t="s">
        <v>39</v>
      </c>
      <c r="B251" s="44" t="s">
        <v>115</v>
      </c>
      <c r="C251" s="44" t="s">
        <v>102</v>
      </c>
      <c r="D251" s="44">
        <v>636</v>
      </c>
      <c r="E251" s="44">
        <v>1112</v>
      </c>
    </row>
    <row r="252" spans="1:5">
      <c r="A252" s="44" t="s">
        <v>39</v>
      </c>
      <c r="B252" s="44" t="s">
        <v>115</v>
      </c>
      <c r="C252" s="44" t="s">
        <v>103</v>
      </c>
      <c r="D252" s="44">
        <v>297</v>
      </c>
      <c r="E252" s="44">
        <v>651</v>
      </c>
    </row>
    <row r="253" spans="1:5">
      <c r="A253" s="44" t="s">
        <v>39</v>
      </c>
      <c r="B253" s="44" t="s">
        <v>115</v>
      </c>
      <c r="C253" s="44" t="s">
        <v>106</v>
      </c>
      <c r="D253" s="44">
        <v>263</v>
      </c>
      <c r="E253" s="44">
        <v>609</v>
      </c>
    </row>
    <row r="254" spans="1:5">
      <c r="A254" s="44" t="s">
        <v>39</v>
      </c>
      <c r="B254" s="44" t="s">
        <v>115</v>
      </c>
      <c r="C254" s="44" t="s">
        <v>107</v>
      </c>
      <c r="D254" s="44">
        <v>174</v>
      </c>
      <c r="E254" s="44">
        <v>370</v>
      </c>
    </row>
    <row r="255" spans="1:5">
      <c r="A255" s="44" t="s">
        <v>39</v>
      </c>
      <c r="B255" s="44" t="s">
        <v>115</v>
      </c>
      <c r="C255" s="44" t="s">
        <v>104</v>
      </c>
      <c r="D255" s="44">
        <v>253</v>
      </c>
      <c r="E255" s="44">
        <v>675</v>
      </c>
    </row>
    <row r="256" spans="1:5">
      <c r="A256" s="44" t="s">
        <v>39</v>
      </c>
      <c r="B256" s="44" t="s">
        <v>115</v>
      </c>
      <c r="C256" s="44" t="s">
        <v>105</v>
      </c>
      <c r="D256" s="44">
        <v>26</v>
      </c>
      <c r="E256" s="44">
        <v>508</v>
      </c>
    </row>
    <row r="257" spans="1:5">
      <c r="A257" s="44" t="s">
        <v>39</v>
      </c>
      <c r="B257" s="44" t="s">
        <v>115</v>
      </c>
      <c r="C257" s="44" t="s">
        <v>108</v>
      </c>
      <c r="D257" s="44">
        <v>9</v>
      </c>
      <c r="E257" s="44">
        <v>48</v>
      </c>
    </row>
    <row r="258" spans="1:5">
      <c r="A258" s="44" t="s">
        <v>123</v>
      </c>
      <c r="B258" s="44" t="s">
        <v>115</v>
      </c>
      <c r="C258" s="44" t="s">
        <v>101</v>
      </c>
      <c r="D258" s="44">
        <v>355</v>
      </c>
      <c r="E258" s="44">
        <v>568</v>
      </c>
    </row>
    <row r="259" spans="1:5">
      <c r="A259" s="44" t="s">
        <v>123</v>
      </c>
      <c r="B259" s="44" t="s">
        <v>115</v>
      </c>
      <c r="C259" s="44" t="s">
        <v>102</v>
      </c>
      <c r="D259" s="44">
        <v>233</v>
      </c>
      <c r="E259" s="44">
        <v>304</v>
      </c>
    </row>
    <row r="260" spans="1:5">
      <c r="A260" s="44" t="s">
        <v>123</v>
      </c>
      <c r="B260" s="44" t="s">
        <v>115</v>
      </c>
      <c r="C260" s="44" t="s">
        <v>103</v>
      </c>
      <c r="D260" s="44">
        <v>85</v>
      </c>
      <c r="E260" s="44">
        <v>135</v>
      </c>
    </row>
    <row r="261" spans="1:5">
      <c r="A261" s="44" t="s">
        <v>123</v>
      </c>
      <c r="B261" s="44" t="s">
        <v>115</v>
      </c>
      <c r="C261" s="44" t="s">
        <v>106</v>
      </c>
      <c r="D261" s="44">
        <v>107</v>
      </c>
      <c r="E261" s="44">
        <v>177</v>
      </c>
    </row>
    <row r="262" spans="1:5">
      <c r="A262" s="44" t="s">
        <v>123</v>
      </c>
      <c r="B262" s="44" t="s">
        <v>115</v>
      </c>
      <c r="C262" s="44" t="s">
        <v>107</v>
      </c>
      <c r="D262" s="44">
        <v>68</v>
      </c>
      <c r="E262" s="44">
        <v>131</v>
      </c>
    </row>
    <row r="263" spans="1:5">
      <c r="A263" s="44" t="s">
        <v>123</v>
      </c>
      <c r="B263" s="44" t="s">
        <v>115</v>
      </c>
      <c r="C263" s="44" t="s">
        <v>104</v>
      </c>
      <c r="D263" s="44">
        <v>138</v>
      </c>
      <c r="E263" s="44">
        <v>273</v>
      </c>
    </row>
    <row r="264" spans="1:5">
      <c r="A264" s="44" t="s">
        <v>123</v>
      </c>
      <c r="B264" s="44" t="s">
        <v>115</v>
      </c>
      <c r="C264" s="44" t="s">
        <v>105</v>
      </c>
      <c r="D264" s="44">
        <v>2</v>
      </c>
      <c r="E264" s="44">
        <v>214</v>
      </c>
    </row>
    <row r="265" spans="1:5">
      <c r="A265" s="44" t="s">
        <v>124</v>
      </c>
      <c r="B265" s="44" t="s">
        <v>115</v>
      </c>
      <c r="C265" s="44" t="s">
        <v>101</v>
      </c>
      <c r="D265" s="44">
        <v>2714</v>
      </c>
      <c r="E265" s="44">
        <v>3608</v>
      </c>
    </row>
    <row r="266" spans="1:5">
      <c r="A266" s="44" t="s">
        <v>124</v>
      </c>
      <c r="B266" s="44" t="s">
        <v>115</v>
      </c>
      <c r="C266" s="44" t="s">
        <v>102</v>
      </c>
      <c r="D266" s="44">
        <v>1560</v>
      </c>
      <c r="E266" s="44">
        <v>2713</v>
      </c>
    </row>
    <row r="267" spans="1:5">
      <c r="A267" s="44" t="s">
        <v>124</v>
      </c>
      <c r="B267" s="44" t="s">
        <v>115</v>
      </c>
      <c r="C267" s="44" t="s">
        <v>103</v>
      </c>
      <c r="D267" s="44">
        <v>863</v>
      </c>
      <c r="E267" s="44">
        <v>2122</v>
      </c>
    </row>
    <row r="268" spans="1:5">
      <c r="A268" s="44" t="s">
        <v>124</v>
      </c>
      <c r="B268" s="44" t="s">
        <v>115</v>
      </c>
      <c r="C268" s="44" t="s">
        <v>106</v>
      </c>
      <c r="D268" s="44">
        <v>798</v>
      </c>
      <c r="E268" s="44">
        <v>2030</v>
      </c>
    </row>
    <row r="269" spans="1:5">
      <c r="A269" s="44" t="s">
        <v>124</v>
      </c>
      <c r="B269" s="44" t="s">
        <v>115</v>
      </c>
      <c r="C269" s="44" t="s">
        <v>107</v>
      </c>
      <c r="D269" s="44">
        <v>547</v>
      </c>
      <c r="E269" s="44">
        <v>1358</v>
      </c>
    </row>
    <row r="270" spans="1:5">
      <c r="A270" s="44" t="s">
        <v>124</v>
      </c>
      <c r="B270" s="44" t="s">
        <v>115</v>
      </c>
      <c r="C270" s="44" t="s">
        <v>104</v>
      </c>
      <c r="D270" s="44">
        <v>897</v>
      </c>
      <c r="E270" s="44">
        <v>2473</v>
      </c>
    </row>
    <row r="271" spans="1:5">
      <c r="A271" s="44" t="s">
        <v>124</v>
      </c>
      <c r="B271" s="44" t="s">
        <v>115</v>
      </c>
      <c r="C271" s="44" t="s">
        <v>105</v>
      </c>
      <c r="D271" s="44">
        <v>68</v>
      </c>
      <c r="E271" s="44">
        <v>875</v>
      </c>
    </row>
    <row r="272" spans="1:5">
      <c r="A272" s="44" t="s">
        <v>125</v>
      </c>
      <c r="B272" s="44" t="s">
        <v>115</v>
      </c>
      <c r="C272" s="44" t="s">
        <v>101</v>
      </c>
      <c r="D272" s="44">
        <v>2233</v>
      </c>
      <c r="E272" s="44">
        <v>2779</v>
      </c>
    </row>
    <row r="273" spans="1:5">
      <c r="A273" s="44" t="s">
        <v>125</v>
      </c>
      <c r="B273" s="44" t="s">
        <v>115</v>
      </c>
      <c r="C273" s="44" t="s">
        <v>102</v>
      </c>
      <c r="D273" s="44">
        <v>970</v>
      </c>
      <c r="E273" s="44">
        <v>1717</v>
      </c>
    </row>
    <row r="274" spans="1:5">
      <c r="A274" s="44" t="s">
        <v>125</v>
      </c>
      <c r="B274" s="44" t="s">
        <v>115</v>
      </c>
      <c r="C274" s="44" t="s">
        <v>103</v>
      </c>
      <c r="D274" s="44">
        <v>378</v>
      </c>
      <c r="E274" s="44">
        <v>1058</v>
      </c>
    </row>
    <row r="275" spans="1:5">
      <c r="A275" s="44" t="s">
        <v>125</v>
      </c>
      <c r="B275" s="44" t="s">
        <v>115</v>
      </c>
      <c r="C275" s="44" t="s">
        <v>106</v>
      </c>
      <c r="D275" s="44">
        <v>259</v>
      </c>
      <c r="E275" s="44">
        <v>865</v>
      </c>
    </row>
    <row r="276" spans="1:5">
      <c r="A276" s="44" t="s">
        <v>125</v>
      </c>
      <c r="B276" s="44" t="s">
        <v>115</v>
      </c>
      <c r="C276" s="44" t="s">
        <v>107</v>
      </c>
      <c r="D276" s="44">
        <v>118</v>
      </c>
      <c r="E276" s="44">
        <v>518</v>
      </c>
    </row>
    <row r="277" spans="1:5">
      <c r="A277" s="44" t="s">
        <v>125</v>
      </c>
      <c r="B277" s="44" t="s">
        <v>115</v>
      </c>
      <c r="C277" s="44" t="s">
        <v>104</v>
      </c>
      <c r="D277" s="44">
        <v>169</v>
      </c>
      <c r="E277" s="44">
        <v>1070</v>
      </c>
    </row>
    <row r="278" spans="1:5">
      <c r="A278" s="44" t="s">
        <v>125</v>
      </c>
      <c r="B278" s="44" t="s">
        <v>115</v>
      </c>
      <c r="C278" s="44" t="s">
        <v>105</v>
      </c>
      <c r="D278" s="44">
        <v>32</v>
      </c>
      <c r="E278" s="44">
        <v>167</v>
      </c>
    </row>
    <row r="279" spans="1:5">
      <c r="A279" s="44" t="s">
        <v>42</v>
      </c>
      <c r="B279" s="44" t="s">
        <v>115</v>
      </c>
      <c r="C279" s="44" t="s">
        <v>101</v>
      </c>
      <c r="D279" s="44">
        <v>1011</v>
      </c>
      <c r="E279" s="44">
        <v>1300</v>
      </c>
    </row>
    <row r="280" spans="1:5">
      <c r="A280" s="44" t="s">
        <v>42</v>
      </c>
      <c r="B280" s="44" t="s">
        <v>115</v>
      </c>
      <c r="C280" s="44" t="s">
        <v>102</v>
      </c>
      <c r="D280" s="44">
        <v>636</v>
      </c>
      <c r="E280" s="44">
        <v>925</v>
      </c>
    </row>
    <row r="281" spans="1:5">
      <c r="A281" s="44" t="s">
        <v>42</v>
      </c>
      <c r="B281" s="44" t="s">
        <v>115</v>
      </c>
      <c r="C281" s="44" t="s">
        <v>103</v>
      </c>
      <c r="D281" s="44">
        <v>276</v>
      </c>
      <c r="E281" s="44">
        <v>578</v>
      </c>
    </row>
    <row r="282" spans="1:5">
      <c r="A282" s="44" t="s">
        <v>42</v>
      </c>
      <c r="B282" s="44" t="s">
        <v>115</v>
      </c>
      <c r="C282" s="44" t="s">
        <v>106</v>
      </c>
      <c r="D282" s="44">
        <v>338</v>
      </c>
      <c r="E282" s="44">
        <v>646</v>
      </c>
    </row>
    <row r="283" spans="1:5">
      <c r="A283" s="44" t="s">
        <v>42</v>
      </c>
      <c r="B283" s="44" t="s">
        <v>115</v>
      </c>
      <c r="C283" s="44" t="s">
        <v>107</v>
      </c>
      <c r="D283" s="44">
        <v>221</v>
      </c>
      <c r="E283" s="44">
        <v>427</v>
      </c>
    </row>
    <row r="284" spans="1:5">
      <c r="A284" s="44" t="s">
        <v>42</v>
      </c>
      <c r="B284" s="44" t="s">
        <v>115</v>
      </c>
      <c r="C284" s="44" t="s">
        <v>104</v>
      </c>
      <c r="D284" s="44">
        <v>370</v>
      </c>
      <c r="E284" s="44">
        <v>815</v>
      </c>
    </row>
    <row r="285" spans="1:5">
      <c r="A285" s="44" t="s">
        <v>42</v>
      </c>
      <c r="B285" s="44" t="s">
        <v>115</v>
      </c>
      <c r="C285" s="44" t="s">
        <v>105</v>
      </c>
      <c r="D285" s="44">
        <v>26</v>
      </c>
      <c r="E285" s="44">
        <v>382</v>
      </c>
    </row>
    <row r="286" spans="1:5">
      <c r="A286" s="44" t="s">
        <v>126</v>
      </c>
      <c r="B286" s="44" t="s">
        <v>115</v>
      </c>
      <c r="C286" s="44" t="s">
        <v>101</v>
      </c>
      <c r="D286" s="44">
        <v>4072</v>
      </c>
      <c r="E286" s="44">
        <v>5636</v>
      </c>
    </row>
    <row r="287" spans="1:5">
      <c r="A287" s="44" t="s">
        <v>126</v>
      </c>
      <c r="B287" s="44" t="s">
        <v>115</v>
      </c>
      <c r="C287" s="44" t="s">
        <v>102</v>
      </c>
      <c r="D287" s="44">
        <v>3345</v>
      </c>
      <c r="E287" s="44">
        <v>5620</v>
      </c>
    </row>
    <row r="288" spans="1:5">
      <c r="A288" s="44" t="s">
        <v>126</v>
      </c>
      <c r="B288" s="44" t="s">
        <v>115</v>
      </c>
      <c r="C288" s="44" t="s">
        <v>103</v>
      </c>
      <c r="D288" s="44">
        <v>1798</v>
      </c>
      <c r="E288" s="44">
        <v>4564</v>
      </c>
    </row>
    <row r="289" spans="1:5">
      <c r="A289" s="44" t="s">
        <v>126</v>
      </c>
      <c r="B289" s="44" t="s">
        <v>115</v>
      </c>
      <c r="C289" s="44" t="s">
        <v>106</v>
      </c>
      <c r="D289" s="44">
        <v>1361</v>
      </c>
      <c r="E289" s="44">
        <v>4474</v>
      </c>
    </row>
    <row r="290" spans="1:5">
      <c r="A290" s="44" t="s">
        <v>126</v>
      </c>
      <c r="B290" s="44" t="s">
        <v>115</v>
      </c>
      <c r="C290" s="44" t="s">
        <v>107</v>
      </c>
      <c r="D290" s="44">
        <v>791</v>
      </c>
      <c r="E290" s="44">
        <v>2768</v>
      </c>
    </row>
    <row r="291" spans="1:5">
      <c r="A291" s="44" t="s">
        <v>126</v>
      </c>
      <c r="B291" s="44" t="s">
        <v>115</v>
      </c>
      <c r="C291" s="44" t="s">
        <v>104</v>
      </c>
      <c r="D291" s="44">
        <v>1209</v>
      </c>
      <c r="E291" s="44">
        <v>5929</v>
      </c>
    </row>
    <row r="292" spans="1:5">
      <c r="A292" s="44" t="s">
        <v>126</v>
      </c>
      <c r="B292" s="44" t="s">
        <v>115</v>
      </c>
      <c r="C292" s="44" t="s">
        <v>105</v>
      </c>
      <c r="D292" s="44">
        <v>44</v>
      </c>
      <c r="E292" s="44">
        <v>207</v>
      </c>
    </row>
    <row r="293" spans="1:5">
      <c r="A293" s="44" t="s">
        <v>126</v>
      </c>
      <c r="B293" s="44" t="s">
        <v>115</v>
      </c>
      <c r="C293" s="44" t="s">
        <v>108</v>
      </c>
      <c r="D293" s="44">
        <v>0</v>
      </c>
      <c r="E293" s="44">
        <v>2</v>
      </c>
    </row>
    <row r="294" spans="1:5">
      <c r="A294" s="44" t="s">
        <v>47</v>
      </c>
      <c r="B294" s="44" t="s">
        <v>115</v>
      </c>
      <c r="C294" s="44" t="s">
        <v>101</v>
      </c>
      <c r="D294" s="44">
        <v>937</v>
      </c>
      <c r="E294" s="44">
        <v>1172</v>
      </c>
    </row>
    <row r="295" spans="1:5">
      <c r="A295" s="44" t="s">
        <v>47</v>
      </c>
      <c r="B295" s="44" t="s">
        <v>115</v>
      </c>
      <c r="C295" s="44" t="s">
        <v>102</v>
      </c>
      <c r="D295" s="44">
        <v>478</v>
      </c>
      <c r="E295" s="44">
        <v>665</v>
      </c>
    </row>
    <row r="296" spans="1:5">
      <c r="A296" s="44" t="s">
        <v>47</v>
      </c>
      <c r="B296" s="44" t="s">
        <v>115</v>
      </c>
      <c r="C296" s="44" t="s">
        <v>103</v>
      </c>
      <c r="D296" s="44">
        <v>244</v>
      </c>
      <c r="E296" s="44">
        <v>443</v>
      </c>
    </row>
    <row r="297" spans="1:5">
      <c r="A297" s="44" t="s">
        <v>47</v>
      </c>
      <c r="B297" s="44" t="s">
        <v>115</v>
      </c>
      <c r="C297" s="44" t="s">
        <v>106</v>
      </c>
      <c r="D297" s="44">
        <v>269</v>
      </c>
      <c r="E297" s="44">
        <v>498</v>
      </c>
    </row>
    <row r="298" spans="1:5">
      <c r="A298" s="44" t="s">
        <v>47</v>
      </c>
      <c r="B298" s="44" t="s">
        <v>115</v>
      </c>
      <c r="C298" s="44" t="s">
        <v>107</v>
      </c>
      <c r="D298" s="44">
        <v>228</v>
      </c>
      <c r="E298" s="44">
        <v>391</v>
      </c>
    </row>
    <row r="299" spans="1:5">
      <c r="A299" s="44" t="s">
        <v>47</v>
      </c>
      <c r="B299" s="44" t="s">
        <v>115</v>
      </c>
      <c r="C299" s="44" t="s">
        <v>104</v>
      </c>
      <c r="D299" s="44">
        <v>351</v>
      </c>
      <c r="E299" s="44">
        <v>690</v>
      </c>
    </row>
    <row r="300" spans="1:5">
      <c r="A300" s="44" t="s">
        <v>47</v>
      </c>
      <c r="B300" s="44" t="s">
        <v>115</v>
      </c>
      <c r="C300" s="44" t="s">
        <v>105</v>
      </c>
      <c r="D300" s="44">
        <v>35</v>
      </c>
      <c r="E300" s="44">
        <v>375</v>
      </c>
    </row>
    <row r="301" spans="1:5">
      <c r="A301" s="44" t="s">
        <v>127</v>
      </c>
      <c r="B301" s="44" t="s">
        <v>128</v>
      </c>
      <c r="C301" s="44" t="s">
        <v>101</v>
      </c>
      <c r="D301" s="44">
        <v>229</v>
      </c>
      <c r="E301" s="44">
        <v>247</v>
      </c>
    </row>
    <row r="302" spans="1:5">
      <c r="A302" s="44" t="s">
        <v>127</v>
      </c>
      <c r="B302" s="44" t="s">
        <v>128</v>
      </c>
      <c r="C302" s="44" t="s">
        <v>102</v>
      </c>
      <c r="D302" s="44">
        <v>273</v>
      </c>
      <c r="E302" s="44">
        <v>313</v>
      </c>
    </row>
    <row r="303" spans="1:5">
      <c r="A303" s="44" t="s">
        <v>127</v>
      </c>
      <c r="B303" s="44" t="s">
        <v>128</v>
      </c>
      <c r="C303" s="44" t="s">
        <v>103</v>
      </c>
      <c r="D303" s="44">
        <v>203</v>
      </c>
      <c r="E303" s="44">
        <v>291</v>
      </c>
    </row>
    <row r="304" spans="1:5">
      <c r="A304" s="44" t="s">
        <v>127</v>
      </c>
      <c r="B304" s="44" t="s">
        <v>128</v>
      </c>
      <c r="C304" s="44" t="s">
        <v>106</v>
      </c>
      <c r="D304" s="44">
        <v>137</v>
      </c>
      <c r="E304" s="44">
        <v>199</v>
      </c>
    </row>
    <row r="305" spans="1:5">
      <c r="A305" s="44" t="s">
        <v>127</v>
      </c>
      <c r="B305" s="44" t="s">
        <v>128</v>
      </c>
      <c r="C305" s="44" t="s">
        <v>107</v>
      </c>
      <c r="D305" s="44">
        <v>53</v>
      </c>
      <c r="E305" s="44">
        <v>108</v>
      </c>
    </row>
    <row r="306" spans="1:5">
      <c r="A306" s="44" t="s">
        <v>127</v>
      </c>
      <c r="B306" s="44" t="s">
        <v>128</v>
      </c>
      <c r="C306" s="44" t="s">
        <v>104</v>
      </c>
      <c r="D306" s="44">
        <v>85</v>
      </c>
      <c r="E306" s="44">
        <v>224</v>
      </c>
    </row>
    <row r="307" spans="1:5">
      <c r="A307" s="44" t="s">
        <v>127</v>
      </c>
      <c r="B307" s="44" t="s">
        <v>128</v>
      </c>
      <c r="C307" s="44" t="s">
        <v>105</v>
      </c>
      <c r="D307" s="44">
        <v>4</v>
      </c>
      <c r="E307" s="44">
        <v>5</v>
      </c>
    </row>
    <row r="308" spans="1:5">
      <c r="A308" s="44" t="s">
        <v>127</v>
      </c>
      <c r="B308" s="44" t="s">
        <v>128</v>
      </c>
      <c r="C308" s="44" t="s">
        <v>108</v>
      </c>
      <c r="D308" s="44">
        <v>179</v>
      </c>
      <c r="E308" s="44">
        <v>203</v>
      </c>
    </row>
    <row r="309" spans="1:5">
      <c r="A309" s="44" t="s">
        <v>19</v>
      </c>
      <c r="B309" s="44" t="s">
        <v>128</v>
      </c>
      <c r="C309" s="44" t="s">
        <v>101</v>
      </c>
      <c r="D309" s="44">
        <v>739</v>
      </c>
      <c r="E309" s="44">
        <v>817</v>
      </c>
    </row>
    <row r="310" spans="1:5">
      <c r="A310" s="44" t="s">
        <v>19</v>
      </c>
      <c r="B310" s="44" t="s">
        <v>128</v>
      </c>
      <c r="C310" s="44" t="s">
        <v>102</v>
      </c>
      <c r="D310" s="44">
        <v>704</v>
      </c>
      <c r="E310" s="44">
        <v>753</v>
      </c>
    </row>
    <row r="311" spans="1:5">
      <c r="A311" s="44" t="s">
        <v>19</v>
      </c>
      <c r="B311" s="44" t="s">
        <v>128</v>
      </c>
      <c r="C311" s="44" t="s">
        <v>103</v>
      </c>
      <c r="D311" s="44">
        <v>405</v>
      </c>
      <c r="E311" s="44">
        <v>524</v>
      </c>
    </row>
    <row r="312" spans="1:5">
      <c r="A312" s="44" t="s">
        <v>19</v>
      </c>
      <c r="B312" s="44" t="s">
        <v>128</v>
      </c>
      <c r="C312" s="44" t="s">
        <v>106</v>
      </c>
      <c r="D312" s="44">
        <v>140</v>
      </c>
      <c r="E312" s="44">
        <v>265</v>
      </c>
    </row>
    <row r="313" spans="1:5">
      <c r="A313" s="44" t="s">
        <v>19</v>
      </c>
      <c r="B313" s="44" t="s">
        <v>128</v>
      </c>
      <c r="C313" s="44" t="s">
        <v>107</v>
      </c>
      <c r="D313" s="44">
        <v>87</v>
      </c>
      <c r="E313" s="44">
        <v>170</v>
      </c>
    </row>
    <row r="314" spans="1:5">
      <c r="A314" s="44" t="s">
        <v>19</v>
      </c>
      <c r="B314" s="44" t="s">
        <v>128</v>
      </c>
      <c r="C314" s="44" t="s">
        <v>104</v>
      </c>
      <c r="D314" s="44">
        <v>116</v>
      </c>
      <c r="E314" s="44">
        <v>274</v>
      </c>
    </row>
    <row r="315" spans="1:5">
      <c r="A315" s="44" t="s">
        <v>19</v>
      </c>
      <c r="B315" s="44" t="s">
        <v>128</v>
      </c>
      <c r="C315" s="44" t="s">
        <v>105</v>
      </c>
      <c r="D315" s="44">
        <v>22</v>
      </c>
      <c r="E315" s="44">
        <v>389</v>
      </c>
    </row>
    <row r="316" spans="1:5">
      <c r="A316" s="44" t="s">
        <v>129</v>
      </c>
      <c r="B316" s="44" t="s">
        <v>128</v>
      </c>
      <c r="C316" s="44" t="s">
        <v>101</v>
      </c>
      <c r="D316" s="44">
        <v>1897</v>
      </c>
      <c r="E316" s="44">
        <v>1938</v>
      </c>
    </row>
    <row r="317" spans="1:5">
      <c r="A317" s="44" t="s">
        <v>129</v>
      </c>
      <c r="B317" s="44" t="s">
        <v>128</v>
      </c>
      <c r="C317" s="44" t="s">
        <v>102</v>
      </c>
      <c r="D317" s="44">
        <v>1927</v>
      </c>
      <c r="E317" s="44">
        <v>2074</v>
      </c>
    </row>
    <row r="318" spans="1:5">
      <c r="A318" s="44" t="s">
        <v>129</v>
      </c>
      <c r="B318" s="44" t="s">
        <v>128</v>
      </c>
      <c r="C318" s="44" t="s">
        <v>103</v>
      </c>
      <c r="D318" s="44">
        <v>1011</v>
      </c>
      <c r="E318" s="44">
        <v>1210</v>
      </c>
    </row>
    <row r="319" spans="1:5">
      <c r="A319" s="44" t="s">
        <v>129</v>
      </c>
      <c r="B319" s="44" t="s">
        <v>128</v>
      </c>
      <c r="C319" s="44" t="s">
        <v>106</v>
      </c>
      <c r="D319" s="44">
        <v>205</v>
      </c>
      <c r="E319" s="44">
        <v>278</v>
      </c>
    </row>
    <row r="320" spans="1:5">
      <c r="A320" s="44" t="s">
        <v>129</v>
      </c>
      <c r="B320" s="44" t="s">
        <v>128</v>
      </c>
      <c r="C320" s="44" t="s">
        <v>107</v>
      </c>
      <c r="D320" s="44">
        <v>47</v>
      </c>
      <c r="E320" s="44">
        <v>74</v>
      </c>
    </row>
    <row r="321" spans="1:5">
      <c r="A321" s="44" t="s">
        <v>129</v>
      </c>
      <c r="B321" s="44" t="s">
        <v>128</v>
      </c>
      <c r="C321" s="44" t="s">
        <v>104</v>
      </c>
      <c r="D321" s="44">
        <v>40</v>
      </c>
      <c r="E321" s="44">
        <v>77</v>
      </c>
    </row>
    <row r="322" spans="1:5">
      <c r="A322" s="44" t="s">
        <v>129</v>
      </c>
      <c r="B322" s="44" t="s">
        <v>128</v>
      </c>
      <c r="C322" s="44" t="s">
        <v>105</v>
      </c>
      <c r="D322" s="44">
        <v>16</v>
      </c>
      <c r="E322" s="44">
        <v>20</v>
      </c>
    </row>
    <row r="323" spans="1:5">
      <c r="A323" s="44" t="s">
        <v>130</v>
      </c>
      <c r="B323" s="44" t="s">
        <v>128</v>
      </c>
      <c r="C323" s="44" t="s">
        <v>101</v>
      </c>
      <c r="D323" s="44">
        <v>4317</v>
      </c>
      <c r="E323" s="44">
        <v>4628</v>
      </c>
    </row>
    <row r="324" spans="1:5">
      <c r="A324" s="44" t="s">
        <v>130</v>
      </c>
      <c r="B324" s="44" t="s">
        <v>128</v>
      </c>
      <c r="C324" s="44" t="s">
        <v>102</v>
      </c>
      <c r="D324" s="44">
        <v>5011</v>
      </c>
      <c r="E324" s="44">
        <v>5251</v>
      </c>
    </row>
    <row r="325" spans="1:5">
      <c r="A325" s="44" t="s">
        <v>130</v>
      </c>
      <c r="B325" s="44" t="s">
        <v>128</v>
      </c>
      <c r="C325" s="44" t="s">
        <v>103</v>
      </c>
      <c r="D325" s="44">
        <v>2740</v>
      </c>
      <c r="E325" s="44">
        <v>3367</v>
      </c>
    </row>
    <row r="326" spans="1:5">
      <c r="A326" s="44" t="s">
        <v>130</v>
      </c>
      <c r="B326" s="44" t="s">
        <v>128</v>
      </c>
      <c r="C326" s="44" t="s">
        <v>106</v>
      </c>
      <c r="D326" s="44">
        <v>709</v>
      </c>
      <c r="E326" s="44">
        <v>1130</v>
      </c>
    </row>
    <row r="327" spans="1:5">
      <c r="A327" s="44" t="s">
        <v>130</v>
      </c>
      <c r="B327" s="44" t="s">
        <v>128</v>
      </c>
      <c r="C327" s="44" t="s">
        <v>107</v>
      </c>
      <c r="D327" s="44">
        <v>304</v>
      </c>
      <c r="E327" s="44">
        <v>516</v>
      </c>
    </row>
    <row r="328" spans="1:5">
      <c r="A328" s="44" t="s">
        <v>130</v>
      </c>
      <c r="B328" s="44" t="s">
        <v>128</v>
      </c>
      <c r="C328" s="44" t="s">
        <v>104</v>
      </c>
      <c r="D328" s="44">
        <v>372</v>
      </c>
      <c r="E328" s="44">
        <v>683</v>
      </c>
    </row>
    <row r="329" spans="1:5">
      <c r="A329" s="44" t="s">
        <v>130</v>
      </c>
      <c r="B329" s="44" t="s">
        <v>128</v>
      </c>
      <c r="C329" s="44" t="s">
        <v>105</v>
      </c>
      <c r="D329" s="44">
        <v>55</v>
      </c>
      <c r="E329" s="44">
        <v>1612</v>
      </c>
    </row>
    <row r="330" spans="1:5">
      <c r="A330" s="44" t="s">
        <v>131</v>
      </c>
      <c r="B330" s="44" t="s">
        <v>128</v>
      </c>
      <c r="C330" s="44" t="s">
        <v>101</v>
      </c>
      <c r="D330" s="44">
        <v>1030</v>
      </c>
      <c r="E330" s="44">
        <v>1132</v>
      </c>
    </row>
    <row r="331" spans="1:5">
      <c r="A331" s="44" t="s">
        <v>131</v>
      </c>
      <c r="B331" s="44" t="s">
        <v>128</v>
      </c>
      <c r="C331" s="44" t="s">
        <v>102</v>
      </c>
      <c r="D331" s="44">
        <v>1076</v>
      </c>
      <c r="E331" s="44">
        <v>1203</v>
      </c>
    </row>
    <row r="332" spans="1:5">
      <c r="A332" s="44" t="s">
        <v>131</v>
      </c>
      <c r="B332" s="44" t="s">
        <v>128</v>
      </c>
      <c r="C332" s="44" t="s">
        <v>103</v>
      </c>
      <c r="D332" s="44">
        <v>832</v>
      </c>
      <c r="E332" s="44">
        <v>1059</v>
      </c>
    </row>
    <row r="333" spans="1:5">
      <c r="A333" s="44" t="s">
        <v>131</v>
      </c>
      <c r="B333" s="44" t="s">
        <v>128</v>
      </c>
      <c r="C333" s="44" t="s">
        <v>106</v>
      </c>
      <c r="D333" s="44">
        <v>481</v>
      </c>
      <c r="E333" s="44">
        <v>718</v>
      </c>
    </row>
    <row r="334" spans="1:5">
      <c r="A334" s="44" t="s">
        <v>131</v>
      </c>
      <c r="B334" s="44" t="s">
        <v>128</v>
      </c>
      <c r="C334" s="44" t="s">
        <v>107</v>
      </c>
      <c r="D334" s="44">
        <v>227</v>
      </c>
      <c r="E334" s="44">
        <v>402</v>
      </c>
    </row>
    <row r="335" spans="1:5">
      <c r="A335" s="44" t="s">
        <v>131</v>
      </c>
      <c r="B335" s="44" t="s">
        <v>128</v>
      </c>
      <c r="C335" s="44" t="s">
        <v>104</v>
      </c>
      <c r="D335" s="44">
        <v>376</v>
      </c>
      <c r="E335" s="44">
        <v>806</v>
      </c>
    </row>
    <row r="336" spans="1:5">
      <c r="A336" s="44" t="s">
        <v>131</v>
      </c>
      <c r="B336" s="44" t="s">
        <v>128</v>
      </c>
      <c r="C336" s="44" t="s">
        <v>105</v>
      </c>
      <c r="D336" s="44">
        <v>13</v>
      </c>
      <c r="E336" s="44">
        <v>204</v>
      </c>
    </row>
    <row r="337" spans="1:5">
      <c r="A337" s="44" t="s">
        <v>131</v>
      </c>
      <c r="B337" s="44" t="s">
        <v>128</v>
      </c>
      <c r="C337" s="44" t="s">
        <v>108</v>
      </c>
      <c r="D337" s="44">
        <v>4</v>
      </c>
      <c r="E337" s="44">
        <v>12</v>
      </c>
    </row>
    <row r="338" spans="1:5">
      <c r="A338" s="44" t="s">
        <v>132</v>
      </c>
      <c r="B338" s="44" t="s">
        <v>128</v>
      </c>
      <c r="C338" s="44" t="s">
        <v>101</v>
      </c>
      <c r="D338" s="44">
        <v>1337</v>
      </c>
      <c r="E338" s="44">
        <v>1602</v>
      </c>
    </row>
    <row r="339" spans="1:5">
      <c r="A339" s="44" t="s">
        <v>132</v>
      </c>
      <c r="B339" s="44" t="s">
        <v>128</v>
      </c>
      <c r="C339" s="44" t="s">
        <v>102</v>
      </c>
      <c r="D339" s="44">
        <v>1253</v>
      </c>
      <c r="E339" s="44">
        <v>1396</v>
      </c>
    </row>
    <row r="340" spans="1:5">
      <c r="A340" s="44" t="s">
        <v>132</v>
      </c>
      <c r="B340" s="44" t="s">
        <v>128</v>
      </c>
      <c r="C340" s="44" t="s">
        <v>103</v>
      </c>
      <c r="D340" s="44">
        <v>811</v>
      </c>
      <c r="E340" s="44">
        <v>1068</v>
      </c>
    </row>
    <row r="341" spans="1:5">
      <c r="A341" s="44" t="s">
        <v>132</v>
      </c>
      <c r="B341" s="44" t="s">
        <v>128</v>
      </c>
      <c r="C341" s="44" t="s">
        <v>106</v>
      </c>
      <c r="D341" s="44">
        <v>408</v>
      </c>
      <c r="E341" s="44">
        <v>637</v>
      </c>
    </row>
    <row r="342" spans="1:5">
      <c r="A342" s="44" t="s">
        <v>132</v>
      </c>
      <c r="B342" s="44" t="s">
        <v>128</v>
      </c>
      <c r="C342" s="44" t="s">
        <v>107</v>
      </c>
      <c r="D342" s="44">
        <v>204</v>
      </c>
      <c r="E342" s="44">
        <v>322</v>
      </c>
    </row>
    <row r="343" spans="1:5">
      <c r="A343" s="44" t="s">
        <v>132</v>
      </c>
      <c r="B343" s="44" t="s">
        <v>128</v>
      </c>
      <c r="C343" s="44" t="s">
        <v>104</v>
      </c>
      <c r="D343" s="44">
        <v>273</v>
      </c>
      <c r="E343" s="44">
        <v>554</v>
      </c>
    </row>
    <row r="344" spans="1:5">
      <c r="A344" s="44" t="s">
        <v>132</v>
      </c>
      <c r="B344" s="44" t="s">
        <v>128</v>
      </c>
      <c r="C344" s="44" t="s">
        <v>105</v>
      </c>
      <c r="D344" s="44">
        <v>34</v>
      </c>
      <c r="E344" s="44">
        <v>520</v>
      </c>
    </row>
    <row r="345" spans="1:5">
      <c r="A345" s="44" t="s">
        <v>133</v>
      </c>
      <c r="B345" s="44" t="s">
        <v>128</v>
      </c>
      <c r="C345" s="44" t="s">
        <v>101</v>
      </c>
      <c r="D345" s="44">
        <v>2316</v>
      </c>
      <c r="E345" s="44">
        <v>2382</v>
      </c>
    </row>
    <row r="346" spans="1:5">
      <c r="A346" s="44" t="s">
        <v>133</v>
      </c>
      <c r="B346" s="44" t="s">
        <v>128</v>
      </c>
      <c r="C346" s="44" t="s">
        <v>102</v>
      </c>
      <c r="D346" s="44">
        <v>2031</v>
      </c>
      <c r="E346" s="44">
        <v>2094</v>
      </c>
    </row>
    <row r="347" spans="1:5">
      <c r="A347" s="44" t="s">
        <v>133</v>
      </c>
      <c r="B347" s="44" t="s">
        <v>128</v>
      </c>
      <c r="C347" s="44" t="s">
        <v>103</v>
      </c>
      <c r="D347" s="44">
        <v>904</v>
      </c>
      <c r="E347" s="44">
        <v>1051</v>
      </c>
    </row>
    <row r="348" spans="1:5">
      <c r="A348" s="44" t="s">
        <v>133</v>
      </c>
      <c r="B348" s="44" t="s">
        <v>128</v>
      </c>
      <c r="C348" s="44" t="s">
        <v>106</v>
      </c>
      <c r="D348" s="44">
        <v>71</v>
      </c>
      <c r="E348" s="44">
        <v>118</v>
      </c>
    </row>
    <row r="349" spans="1:5">
      <c r="A349" s="44" t="s">
        <v>133</v>
      </c>
      <c r="B349" s="44" t="s">
        <v>128</v>
      </c>
      <c r="C349" s="44" t="s">
        <v>107</v>
      </c>
      <c r="D349" s="44">
        <v>34</v>
      </c>
      <c r="E349" s="44">
        <v>55</v>
      </c>
    </row>
    <row r="350" spans="1:5">
      <c r="A350" s="44" t="s">
        <v>133</v>
      </c>
      <c r="B350" s="44" t="s">
        <v>128</v>
      </c>
      <c r="C350" s="44" t="s">
        <v>104</v>
      </c>
      <c r="D350" s="44">
        <v>42</v>
      </c>
      <c r="E350" s="44">
        <v>121</v>
      </c>
    </row>
    <row r="351" spans="1:5">
      <c r="A351" s="44" t="s">
        <v>133</v>
      </c>
      <c r="B351" s="44" t="s">
        <v>128</v>
      </c>
      <c r="C351" s="44" t="s">
        <v>105</v>
      </c>
      <c r="D351" s="44">
        <v>157</v>
      </c>
      <c r="E351" s="44">
        <v>460</v>
      </c>
    </row>
    <row r="352" spans="1:5">
      <c r="A352" s="44" t="s">
        <v>134</v>
      </c>
      <c r="B352" s="44" t="s">
        <v>128</v>
      </c>
      <c r="C352" s="44" t="s">
        <v>101</v>
      </c>
      <c r="D352" s="44">
        <v>2788</v>
      </c>
      <c r="E352" s="44">
        <v>3000</v>
      </c>
    </row>
    <row r="353" spans="1:5">
      <c r="A353" s="44" t="s">
        <v>134</v>
      </c>
      <c r="B353" s="44" t="s">
        <v>128</v>
      </c>
      <c r="C353" s="44" t="s">
        <v>102</v>
      </c>
      <c r="D353" s="44">
        <v>2814</v>
      </c>
      <c r="E353" s="44">
        <v>2994</v>
      </c>
    </row>
    <row r="354" spans="1:5">
      <c r="A354" s="44" t="s">
        <v>134</v>
      </c>
      <c r="B354" s="44" t="s">
        <v>128</v>
      </c>
      <c r="C354" s="44" t="s">
        <v>103</v>
      </c>
      <c r="D354" s="44">
        <v>1485</v>
      </c>
      <c r="E354" s="44">
        <v>1859</v>
      </c>
    </row>
    <row r="355" spans="1:5">
      <c r="A355" s="44" t="s">
        <v>134</v>
      </c>
      <c r="B355" s="44" t="s">
        <v>128</v>
      </c>
      <c r="C355" s="44" t="s">
        <v>106</v>
      </c>
      <c r="D355" s="44">
        <v>395</v>
      </c>
      <c r="E355" s="44">
        <v>659</v>
      </c>
    </row>
    <row r="356" spans="1:5">
      <c r="A356" s="44" t="s">
        <v>134</v>
      </c>
      <c r="B356" s="44" t="s">
        <v>128</v>
      </c>
      <c r="C356" s="44" t="s">
        <v>107</v>
      </c>
      <c r="D356" s="44">
        <v>204</v>
      </c>
      <c r="E356" s="44">
        <v>385</v>
      </c>
    </row>
    <row r="357" spans="1:5">
      <c r="A357" s="44" t="s">
        <v>134</v>
      </c>
      <c r="B357" s="44" t="s">
        <v>128</v>
      </c>
      <c r="C357" s="44" t="s">
        <v>104</v>
      </c>
      <c r="D357" s="44">
        <v>259</v>
      </c>
      <c r="E357" s="44">
        <v>616</v>
      </c>
    </row>
    <row r="358" spans="1:5">
      <c r="A358" s="44" t="s">
        <v>134</v>
      </c>
      <c r="B358" s="44" t="s">
        <v>128</v>
      </c>
      <c r="C358" s="44" t="s">
        <v>105</v>
      </c>
      <c r="D358" s="44">
        <v>55</v>
      </c>
      <c r="E358" s="44">
        <v>538</v>
      </c>
    </row>
    <row r="359" spans="1:5">
      <c r="A359" s="44" t="s">
        <v>134</v>
      </c>
      <c r="B359" s="44" t="s">
        <v>128</v>
      </c>
      <c r="C359" s="44" t="s">
        <v>108</v>
      </c>
      <c r="D359" s="44">
        <v>8</v>
      </c>
      <c r="E359" s="44">
        <v>203</v>
      </c>
    </row>
    <row r="360" spans="1:5">
      <c r="A360" s="44" t="s">
        <v>24</v>
      </c>
      <c r="B360" s="44" t="s">
        <v>128</v>
      </c>
      <c r="C360" s="44" t="s">
        <v>101</v>
      </c>
      <c r="D360" s="44">
        <v>2426</v>
      </c>
      <c r="E360" s="44">
        <v>2462</v>
      </c>
    </row>
    <row r="361" spans="1:5">
      <c r="A361" s="44" t="s">
        <v>24</v>
      </c>
      <c r="B361" s="44" t="s">
        <v>128</v>
      </c>
      <c r="C361" s="44" t="s">
        <v>102</v>
      </c>
      <c r="D361" s="44">
        <v>2383</v>
      </c>
      <c r="E361" s="44">
        <v>2406</v>
      </c>
    </row>
    <row r="362" spans="1:5">
      <c r="A362" s="44" t="s">
        <v>24</v>
      </c>
      <c r="B362" s="44" t="s">
        <v>128</v>
      </c>
      <c r="C362" s="44" t="s">
        <v>103</v>
      </c>
      <c r="D362" s="44">
        <v>594</v>
      </c>
      <c r="E362" s="44">
        <v>665</v>
      </c>
    </row>
    <row r="363" spans="1:5">
      <c r="A363" s="44" t="s">
        <v>24</v>
      </c>
      <c r="B363" s="44" t="s">
        <v>128</v>
      </c>
      <c r="C363" s="44" t="s">
        <v>106</v>
      </c>
      <c r="D363" s="44">
        <v>36</v>
      </c>
      <c r="E363" s="44">
        <v>48</v>
      </c>
    </row>
    <row r="364" spans="1:5">
      <c r="A364" s="44" t="s">
        <v>24</v>
      </c>
      <c r="B364" s="44" t="s">
        <v>128</v>
      </c>
      <c r="C364" s="44" t="s">
        <v>107</v>
      </c>
      <c r="D364" s="44">
        <v>6</v>
      </c>
      <c r="E364" s="44">
        <v>11</v>
      </c>
    </row>
    <row r="365" spans="1:5">
      <c r="A365" s="44" t="s">
        <v>24</v>
      </c>
      <c r="B365" s="44" t="s">
        <v>128</v>
      </c>
      <c r="C365" s="44" t="s">
        <v>104</v>
      </c>
      <c r="D365" s="44">
        <v>4</v>
      </c>
      <c r="E365" s="44">
        <v>12</v>
      </c>
    </row>
    <row r="366" spans="1:5">
      <c r="A366" s="44" t="s">
        <v>24</v>
      </c>
      <c r="B366" s="44" t="s">
        <v>128</v>
      </c>
      <c r="C366" s="44" t="s">
        <v>105</v>
      </c>
      <c r="D366" s="44">
        <v>31</v>
      </c>
      <c r="E366" s="44">
        <v>175</v>
      </c>
    </row>
    <row r="367" spans="1:5">
      <c r="A367" s="44" t="s">
        <v>24</v>
      </c>
      <c r="B367" s="44" t="s">
        <v>128</v>
      </c>
      <c r="C367" s="44" t="s">
        <v>108</v>
      </c>
      <c r="D367" s="44">
        <v>1</v>
      </c>
      <c r="E367" s="44">
        <v>1</v>
      </c>
    </row>
    <row r="368" spans="1:5">
      <c r="A368" s="44" t="s">
        <v>135</v>
      </c>
      <c r="B368" s="44" t="s">
        <v>128</v>
      </c>
      <c r="C368" s="44" t="s">
        <v>101</v>
      </c>
      <c r="D368" s="44">
        <v>2605</v>
      </c>
      <c r="E368" s="44">
        <v>2695</v>
      </c>
    </row>
    <row r="369" spans="1:5">
      <c r="A369" s="44" t="s">
        <v>135</v>
      </c>
      <c r="B369" s="44" t="s">
        <v>128</v>
      </c>
      <c r="C369" s="44" t="s">
        <v>102</v>
      </c>
      <c r="D369" s="44">
        <v>2803</v>
      </c>
      <c r="E369" s="44">
        <v>2941</v>
      </c>
    </row>
    <row r="370" spans="1:5">
      <c r="A370" s="44" t="s">
        <v>135</v>
      </c>
      <c r="B370" s="44" t="s">
        <v>128</v>
      </c>
      <c r="C370" s="44" t="s">
        <v>103</v>
      </c>
      <c r="D370" s="44">
        <v>1617</v>
      </c>
      <c r="E370" s="44">
        <v>1879</v>
      </c>
    </row>
    <row r="371" spans="1:5">
      <c r="A371" s="44" t="s">
        <v>135</v>
      </c>
      <c r="B371" s="44" t="s">
        <v>128</v>
      </c>
      <c r="C371" s="44" t="s">
        <v>106</v>
      </c>
      <c r="D371" s="44">
        <v>443</v>
      </c>
      <c r="E371" s="44">
        <v>656</v>
      </c>
    </row>
    <row r="372" spans="1:5">
      <c r="A372" s="44" t="s">
        <v>135</v>
      </c>
      <c r="B372" s="44" t="s">
        <v>128</v>
      </c>
      <c r="C372" s="44" t="s">
        <v>107</v>
      </c>
      <c r="D372" s="44">
        <v>199</v>
      </c>
      <c r="E372" s="44">
        <v>322</v>
      </c>
    </row>
    <row r="373" spans="1:5">
      <c r="A373" s="44" t="s">
        <v>135</v>
      </c>
      <c r="B373" s="44" t="s">
        <v>128</v>
      </c>
      <c r="C373" s="44" t="s">
        <v>104</v>
      </c>
      <c r="D373" s="44">
        <v>274</v>
      </c>
      <c r="E373" s="44">
        <v>590</v>
      </c>
    </row>
    <row r="374" spans="1:5">
      <c r="A374" s="44" t="s">
        <v>135</v>
      </c>
      <c r="B374" s="44" t="s">
        <v>128</v>
      </c>
      <c r="C374" s="44" t="s">
        <v>105</v>
      </c>
      <c r="D374" s="44">
        <v>32</v>
      </c>
      <c r="E374" s="44">
        <v>340</v>
      </c>
    </row>
    <row r="375" spans="1:5">
      <c r="A375" s="44" t="s">
        <v>135</v>
      </c>
      <c r="B375" s="44" t="s">
        <v>128</v>
      </c>
      <c r="C375" s="44" t="s">
        <v>108</v>
      </c>
      <c r="D375" s="44">
        <v>36</v>
      </c>
      <c r="E375" s="44">
        <v>43</v>
      </c>
    </row>
    <row r="376" spans="1:5">
      <c r="A376" s="44" t="s">
        <v>25</v>
      </c>
      <c r="B376" s="44" t="s">
        <v>128</v>
      </c>
      <c r="C376" s="44" t="s">
        <v>101</v>
      </c>
      <c r="D376" s="44">
        <v>10460</v>
      </c>
      <c r="E376" s="44">
        <v>10650</v>
      </c>
    </row>
    <row r="377" spans="1:5">
      <c r="A377" s="44" t="s">
        <v>25</v>
      </c>
      <c r="B377" s="44" t="s">
        <v>128</v>
      </c>
      <c r="C377" s="44" t="s">
        <v>102</v>
      </c>
      <c r="D377" s="44">
        <v>10191</v>
      </c>
      <c r="E377" s="44">
        <v>10532</v>
      </c>
    </row>
    <row r="378" spans="1:5">
      <c r="A378" s="44" t="s">
        <v>25</v>
      </c>
      <c r="B378" s="44" t="s">
        <v>128</v>
      </c>
      <c r="C378" s="44" t="s">
        <v>103</v>
      </c>
      <c r="D378" s="44">
        <v>3024</v>
      </c>
      <c r="E378" s="44">
        <v>3564</v>
      </c>
    </row>
    <row r="379" spans="1:5">
      <c r="A379" s="44" t="s">
        <v>25</v>
      </c>
      <c r="B379" s="44" t="s">
        <v>128</v>
      </c>
      <c r="C379" s="44" t="s">
        <v>106</v>
      </c>
      <c r="D379" s="44">
        <v>451</v>
      </c>
      <c r="E379" s="44">
        <v>658</v>
      </c>
    </row>
    <row r="380" spans="1:5">
      <c r="A380" s="44" t="s">
        <v>25</v>
      </c>
      <c r="B380" s="44" t="s">
        <v>128</v>
      </c>
      <c r="C380" s="44" t="s">
        <v>107</v>
      </c>
      <c r="D380" s="44">
        <v>105</v>
      </c>
      <c r="E380" s="44">
        <v>208</v>
      </c>
    </row>
    <row r="381" spans="1:5">
      <c r="A381" s="44" t="s">
        <v>25</v>
      </c>
      <c r="B381" s="44" t="s">
        <v>128</v>
      </c>
      <c r="C381" s="44" t="s">
        <v>104</v>
      </c>
      <c r="D381" s="44">
        <v>73</v>
      </c>
      <c r="E381" s="44">
        <v>244</v>
      </c>
    </row>
    <row r="382" spans="1:5">
      <c r="A382" s="44" t="s">
        <v>25</v>
      </c>
      <c r="B382" s="44" t="s">
        <v>128</v>
      </c>
      <c r="C382" s="44" t="s">
        <v>105</v>
      </c>
      <c r="D382" s="44">
        <v>109</v>
      </c>
      <c r="E382" s="44">
        <v>136</v>
      </c>
    </row>
    <row r="383" spans="1:5">
      <c r="A383" s="44" t="s">
        <v>26</v>
      </c>
      <c r="B383" s="44" t="s">
        <v>128</v>
      </c>
      <c r="C383" s="44" t="s">
        <v>101</v>
      </c>
      <c r="D383" s="44">
        <v>1851</v>
      </c>
      <c r="E383" s="44">
        <v>2093</v>
      </c>
    </row>
    <row r="384" spans="1:5">
      <c r="A384" s="44" t="s">
        <v>26</v>
      </c>
      <c r="B384" s="44" t="s">
        <v>128</v>
      </c>
      <c r="C384" s="44" t="s">
        <v>102</v>
      </c>
      <c r="D384" s="44">
        <v>1893</v>
      </c>
      <c r="E384" s="44">
        <v>2087</v>
      </c>
    </row>
    <row r="385" spans="1:5">
      <c r="A385" s="44" t="s">
        <v>26</v>
      </c>
      <c r="B385" s="44" t="s">
        <v>128</v>
      </c>
      <c r="C385" s="44" t="s">
        <v>103</v>
      </c>
      <c r="D385" s="44">
        <v>1594</v>
      </c>
      <c r="E385" s="44">
        <v>2034</v>
      </c>
    </row>
    <row r="386" spans="1:5">
      <c r="A386" s="44" t="s">
        <v>26</v>
      </c>
      <c r="B386" s="44" t="s">
        <v>128</v>
      </c>
      <c r="C386" s="44" t="s">
        <v>106</v>
      </c>
      <c r="D386" s="44">
        <v>830</v>
      </c>
      <c r="E386" s="44">
        <v>1279</v>
      </c>
    </row>
    <row r="387" spans="1:5">
      <c r="A387" s="44" t="s">
        <v>26</v>
      </c>
      <c r="B387" s="44" t="s">
        <v>128</v>
      </c>
      <c r="C387" s="44" t="s">
        <v>107</v>
      </c>
      <c r="D387" s="44">
        <v>326</v>
      </c>
      <c r="E387" s="44">
        <v>622</v>
      </c>
    </row>
    <row r="388" spans="1:5">
      <c r="A388" s="44" t="s">
        <v>26</v>
      </c>
      <c r="B388" s="44" t="s">
        <v>128</v>
      </c>
      <c r="C388" s="44" t="s">
        <v>104</v>
      </c>
      <c r="D388" s="44">
        <v>304</v>
      </c>
      <c r="E388" s="44">
        <v>697</v>
      </c>
    </row>
    <row r="389" spans="1:5">
      <c r="A389" s="44" t="s">
        <v>26</v>
      </c>
      <c r="B389" s="44" t="s">
        <v>128</v>
      </c>
      <c r="C389" s="44" t="s">
        <v>105</v>
      </c>
      <c r="D389" s="44">
        <v>52</v>
      </c>
      <c r="E389" s="44">
        <v>1310</v>
      </c>
    </row>
    <row r="390" spans="1:5">
      <c r="A390" s="44" t="s">
        <v>27</v>
      </c>
      <c r="B390" s="44" t="s">
        <v>128</v>
      </c>
      <c r="C390" s="44" t="s">
        <v>101</v>
      </c>
      <c r="D390" s="44">
        <v>876</v>
      </c>
      <c r="E390" s="44">
        <v>1266</v>
      </c>
    </row>
    <row r="391" spans="1:5">
      <c r="A391" s="44" t="s">
        <v>27</v>
      </c>
      <c r="B391" s="44" t="s">
        <v>128</v>
      </c>
      <c r="C391" s="44" t="s">
        <v>102</v>
      </c>
      <c r="D391" s="44">
        <v>1593</v>
      </c>
      <c r="E391" s="44">
        <v>1848</v>
      </c>
    </row>
    <row r="392" spans="1:5">
      <c r="A392" s="44" t="s">
        <v>27</v>
      </c>
      <c r="B392" s="44" t="s">
        <v>128</v>
      </c>
      <c r="C392" s="44" t="s">
        <v>103</v>
      </c>
      <c r="D392" s="44">
        <v>1851</v>
      </c>
      <c r="E392" s="44">
        <v>2707</v>
      </c>
    </row>
    <row r="393" spans="1:5">
      <c r="A393" s="44" t="s">
        <v>27</v>
      </c>
      <c r="B393" s="44" t="s">
        <v>128</v>
      </c>
      <c r="C393" s="44" t="s">
        <v>106</v>
      </c>
      <c r="D393" s="44">
        <v>931</v>
      </c>
      <c r="E393" s="44">
        <v>1919</v>
      </c>
    </row>
    <row r="394" spans="1:5">
      <c r="A394" s="44" t="s">
        <v>27</v>
      </c>
      <c r="B394" s="44" t="s">
        <v>128</v>
      </c>
      <c r="C394" s="44" t="s">
        <v>107</v>
      </c>
      <c r="D394" s="44">
        <v>319</v>
      </c>
      <c r="E394" s="44">
        <v>844</v>
      </c>
    </row>
    <row r="395" spans="1:5">
      <c r="A395" s="44" t="s">
        <v>27</v>
      </c>
      <c r="B395" s="44" t="s">
        <v>128</v>
      </c>
      <c r="C395" s="44" t="s">
        <v>104</v>
      </c>
      <c r="D395" s="44">
        <v>342</v>
      </c>
      <c r="E395" s="44">
        <v>1185</v>
      </c>
    </row>
    <row r="396" spans="1:5">
      <c r="A396" s="44" t="s">
        <v>27</v>
      </c>
      <c r="B396" s="44" t="s">
        <v>128</v>
      </c>
      <c r="C396" s="44" t="s">
        <v>105</v>
      </c>
      <c r="D396" s="44">
        <v>102</v>
      </c>
      <c r="E396" s="44">
        <v>3382</v>
      </c>
    </row>
    <row r="397" spans="1:5">
      <c r="A397" s="44" t="s">
        <v>116</v>
      </c>
      <c r="B397" s="44" t="s">
        <v>115</v>
      </c>
      <c r="C397" s="44" t="s">
        <v>101</v>
      </c>
      <c r="D397" s="44">
        <v>53</v>
      </c>
      <c r="E397" s="44">
        <v>70</v>
      </c>
    </row>
    <row r="398" spans="1:5">
      <c r="A398" s="44" t="s">
        <v>116</v>
      </c>
      <c r="B398" s="44" t="s">
        <v>115</v>
      </c>
      <c r="C398" s="44" t="s">
        <v>102</v>
      </c>
      <c r="D398" s="44">
        <v>34</v>
      </c>
      <c r="E398" s="44">
        <v>80</v>
      </c>
    </row>
    <row r="399" spans="1:5">
      <c r="A399" s="44" t="s">
        <v>116</v>
      </c>
      <c r="B399" s="44" t="s">
        <v>115</v>
      </c>
      <c r="C399" s="44" t="s">
        <v>103</v>
      </c>
      <c r="D399" s="44">
        <v>39</v>
      </c>
      <c r="E399" s="44">
        <v>92</v>
      </c>
    </row>
    <row r="400" spans="1:5">
      <c r="A400" s="44" t="s">
        <v>116</v>
      </c>
      <c r="B400" s="44" t="s">
        <v>115</v>
      </c>
      <c r="C400" s="44" t="s">
        <v>106</v>
      </c>
      <c r="D400" s="44">
        <v>41</v>
      </c>
      <c r="E400" s="44">
        <v>135</v>
      </c>
    </row>
    <row r="401" spans="1:5">
      <c r="A401" s="44" t="s">
        <v>116</v>
      </c>
      <c r="B401" s="44" t="s">
        <v>115</v>
      </c>
      <c r="C401" s="44" t="s">
        <v>107</v>
      </c>
      <c r="D401" s="44">
        <v>25</v>
      </c>
      <c r="E401" s="44">
        <v>115</v>
      </c>
    </row>
    <row r="402" spans="1:5">
      <c r="A402" s="44" t="s">
        <v>116</v>
      </c>
      <c r="B402" s="44" t="s">
        <v>115</v>
      </c>
      <c r="C402" s="44" t="s">
        <v>104</v>
      </c>
      <c r="D402" s="44">
        <v>65</v>
      </c>
      <c r="E402" s="44">
        <v>352</v>
      </c>
    </row>
    <row r="403" spans="1:5">
      <c r="A403" s="44" t="s">
        <v>116</v>
      </c>
      <c r="B403" s="44" t="s">
        <v>115</v>
      </c>
      <c r="C403" s="44" t="s">
        <v>105</v>
      </c>
      <c r="D403" s="44">
        <v>1</v>
      </c>
      <c r="E403" s="44">
        <v>8</v>
      </c>
    </row>
    <row r="404" spans="1:5">
      <c r="A404" s="44" t="s">
        <v>117</v>
      </c>
      <c r="B404" s="44" t="s">
        <v>115</v>
      </c>
      <c r="C404" s="44" t="s">
        <v>101</v>
      </c>
      <c r="D404" s="44">
        <v>555</v>
      </c>
      <c r="E404" s="44">
        <v>855</v>
      </c>
    </row>
    <row r="405" spans="1:5">
      <c r="A405" s="44" t="s">
        <v>117</v>
      </c>
      <c r="B405" s="44" t="s">
        <v>115</v>
      </c>
      <c r="C405" s="44" t="s">
        <v>102</v>
      </c>
      <c r="D405" s="44">
        <v>449</v>
      </c>
      <c r="E405" s="44">
        <v>750</v>
      </c>
    </row>
    <row r="406" spans="1:5">
      <c r="A406" s="44" t="s">
        <v>117</v>
      </c>
      <c r="B406" s="44" t="s">
        <v>115</v>
      </c>
      <c r="C406" s="44" t="s">
        <v>103</v>
      </c>
      <c r="D406" s="44">
        <v>162</v>
      </c>
      <c r="E406" s="44">
        <v>481</v>
      </c>
    </row>
    <row r="407" spans="1:5">
      <c r="A407" s="44" t="s">
        <v>117</v>
      </c>
      <c r="B407" s="44" t="s">
        <v>115</v>
      </c>
      <c r="C407" s="44" t="s">
        <v>106</v>
      </c>
      <c r="D407" s="44">
        <v>129</v>
      </c>
      <c r="E407" s="44">
        <v>456</v>
      </c>
    </row>
    <row r="408" spans="1:5">
      <c r="A408" s="44" t="s">
        <v>117</v>
      </c>
      <c r="B408" s="44" t="s">
        <v>115</v>
      </c>
      <c r="C408" s="44" t="s">
        <v>107</v>
      </c>
      <c r="D408" s="44">
        <v>81</v>
      </c>
      <c r="E408" s="44">
        <v>305</v>
      </c>
    </row>
    <row r="409" spans="1:5">
      <c r="A409" s="44" t="s">
        <v>117</v>
      </c>
      <c r="B409" s="44" t="s">
        <v>115</v>
      </c>
      <c r="C409" s="44" t="s">
        <v>104</v>
      </c>
      <c r="D409" s="44">
        <v>102</v>
      </c>
      <c r="E409" s="44">
        <v>516</v>
      </c>
    </row>
    <row r="410" spans="1:5">
      <c r="A410" s="44" t="s">
        <v>117</v>
      </c>
      <c r="B410" s="44" t="s">
        <v>115</v>
      </c>
      <c r="C410" s="44" t="s">
        <v>105</v>
      </c>
      <c r="D410" s="44">
        <v>4</v>
      </c>
      <c r="E410" s="44">
        <v>120</v>
      </c>
    </row>
    <row r="411" spans="1:5">
      <c r="A411" s="44" t="s">
        <v>118</v>
      </c>
      <c r="B411" s="44" t="s">
        <v>115</v>
      </c>
      <c r="C411" s="44" t="s">
        <v>101</v>
      </c>
      <c r="D411" s="44">
        <v>1120</v>
      </c>
      <c r="E411" s="44">
        <v>1648</v>
      </c>
    </row>
    <row r="412" spans="1:5">
      <c r="A412" s="44" t="s">
        <v>118</v>
      </c>
      <c r="B412" s="44" t="s">
        <v>115</v>
      </c>
      <c r="C412" s="44" t="s">
        <v>102</v>
      </c>
      <c r="D412" s="44">
        <v>783</v>
      </c>
      <c r="E412" s="44">
        <v>1458</v>
      </c>
    </row>
    <row r="413" spans="1:5">
      <c r="A413" s="44" t="s">
        <v>118</v>
      </c>
      <c r="B413" s="44" t="s">
        <v>115</v>
      </c>
      <c r="C413" s="44" t="s">
        <v>103</v>
      </c>
      <c r="D413" s="44">
        <v>272</v>
      </c>
      <c r="E413" s="44">
        <v>902</v>
      </c>
    </row>
    <row r="414" spans="1:5">
      <c r="A414" s="44" t="s">
        <v>118</v>
      </c>
      <c r="B414" s="44" t="s">
        <v>115</v>
      </c>
      <c r="C414" s="44" t="s">
        <v>106</v>
      </c>
      <c r="D414" s="44">
        <v>202</v>
      </c>
      <c r="E414" s="44">
        <v>755</v>
      </c>
    </row>
    <row r="415" spans="1:5">
      <c r="A415" s="44" t="s">
        <v>118</v>
      </c>
      <c r="B415" s="44" t="s">
        <v>115</v>
      </c>
      <c r="C415" s="44" t="s">
        <v>107</v>
      </c>
      <c r="D415" s="44">
        <v>102</v>
      </c>
      <c r="E415" s="44">
        <v>467</v>
      </c>
    </row>
    <row r="416" spans="1:5">
      <c r="A416" s="44" t="s">
        <v>118</v>
      </c>
      <c r="B416" s="44" t="s">
        <v>115</v>
      </c>
      <c r="C416" s="44" t="s">
        <v>104</v>
      </c>
      <c r="D416" s="44">
        <v>142</v>
      </c>
      <c r="E416" s="44">
        <v>807</v>
      </c>
    </row>
    <row r="417" spans="1:5">
      <c r="A417" s="44" t="s">
        <v>118</v>
      </c>
      <c r="B417" s="44" t="s">
        <v>115</v>
      </c>
      <c r="C417" s="44" t="s">
        <v>105</v>
      </c>
      <c r="D417" s="44">
        <v>10</v>
      </c>
      <c r="E417" s="44">
        <v>172</v>
      </c>
    </row>
    <row r="418" spans="1:5">
      <c r="A418" s="44" t="s">
        <v>119</v>
      </c>
      <c r="B418" s="44" t="s">
        <v>115</v>
      </c>
      <c r="C418" s="44" t="s">
        <v>101</v>
      </c>
      <c r="D418" s="44">
        <v>925</v>
      </c>
      <c r="E418" s="44">
        <v>1448</v>
      </c>
    </row>
    <row r="419" spans="1:5">
      <c r="A419" s="44" t="s">
        <v>119</v>
      </c>
      <c r="B419" s="44" t="s">
        <v>115</v>
      </c>
      <c r="C419" s="44" t="s">
        <v>102</v>
      </c>
      <c r="D419" s="44">
        <v>640</v>
      </c>
      <c r="E419" s="44">
        <v>1182</v>
      </c>
    </row>
    <row r="420" spans="1:5">
      <c r="A420" s="44" t="s">
        <v>119</v>
      </c>
      <c r="B420" s="44" t="s">
        <v>115</v>
      </c>
      <c r="C420" s="44" t="s">
        <v>103</v>
      </c>
      <c r="D420" s="44">
        <v>183</v>
      </c>
      <c r="E420" s="44">
        <v>696</v>
      </c>
    </row>
    <row r="421" spans="1:5">
      <c r="A421" s="44" t="s">
        <v>119</v>
      </c>
      <c r="B421" s="44" t="s">
        <v>115</v>
      </c>
      <c r="C421" s="44" t="s">
        <v>106</v>
      </c>
      <c r="D421" s="44">
        <v>150</v>
      </c>
      <c r="E421" s="44">
        <v>627</v>
      </c>
    </row>
    <row r="422" spans="1:5">
      <c r="A422" s="44" t="s">
        <v>119</v>
      </c>
      <c r="B422" s="44" t="s">
        <v>115</v>
      </c>
      <c r="C422" s="44" t="s">
        <v>107</v>
      </c>
      <c r="D422" s="44">
        <v>72</v>
      </c>
      <c r="E422" s="44">
        <v>372</v>
      </c>
    </row>
    <row r="423" spans="1:5">
      <c r="A423" s="44" t="s">
        <v>119</v>
      </c>
      <c r="B423" s="44" t="s">
        <v>115</v>
      </c>
      <c r="C423" s="44" t="s">
        <v>104</v>
      </c>
      <c r="D423" s="44">
        <v>91</v>
      </c>
      <c r="E423" s="44">
        <v>668</v>
      </c>
    </row>
    <row r="424" spans="1:5">
      <c r="A424" s="44" t="s">
        <v>119</v>
      </c>
      <c r="B424" s="44" t="s">
        <v>115</v>
      </c>
      <c r="C424" s="44" t="s">
        <v>105</v>
      </c>
      <c r="D424" s="44">
        <v>60</v>
      </c>
      <c r="E424" s="44">
        <v>339</v>
      </c>
    </row>
    <row r="425" spans="1:5">
      <c r="A425" s="44" t="s">
        <v>120</v>
      </c>
      <c r="B425" s="44" t="s">
        <v>115</v>
      </c>
      <c r="C425" s="44" t="s">
        <v>101</v>
      </c>
      <c r="D425" s="44">
        <v>256</v>
      </c>
      <c r="E425" s="44">
        <v>479</v>
      </c>
    </row>
    <row r="426" spans="1:5">
      <c r="A426" s="44" t="s">
        <v>120</v>
      </c>
      <c r="B426" s="44" t="s">
        <v>115</v>
      </c>
      <c r="C426" s="44" t="s">
        <v>102</v>
      </c>
      <c r="D426" s="44">
        <v>306</v>
      </c>
      <c r="E426" s="44">
        <v>743</v>
      </c>
    </row>
    <row r="427" spans="1:5">
      <c r="A427" s="44" t="s">
        <v>120</v>
      </c>
      <c r="B427" s="44" t="s">
        <v>115</v>
      </c>
      <c r="C427" s="44" t="s">
        <v>103</v>
      </c>
      <c r="D427" s="44">
        <v>278</v>
      </c>
      <c r="E427" s="44">
        <v>818</v>
      </c>
    </row>
    <row r="428" spans="1:5">
      <c r="A428" s="44" t="s">
        <v>120</v>
      </c>
      <c r="B428" s="44" t="s">
        <v>115</v>
      </c>
      <c r="C428" s="44" t="s">
        <v>106</v>
      </c>
      <c r="D428" s="44">
        <v>301</v>
      </c>
      <c r="E428" s="44">
        <v>1104</v>
      </c>
    </row>
    <row r="429" spans="1:5">
      <c r="A429" s="44" t="s">
        <v>120</v>
      </c>
      <c r="B429" s="44" t="s">
        <v>115</v>
      </c>
      <c r="C429" s="44" t="s">
        <v>107</v>
      </c>
      <c r="D429" s="44">
        <v>171</v>
      </c>
      <c r="E429" s="44">
        <v>723</v>
      </c>
    </row>
    <row r="430" spans="1:5">
      <c r="A430" s="44" t="s">
        <v>120</v>
      </c>
      <c r="B430" s="44" t="s">
        <v>115</v>
      </c>
      <c r="C430" s="44" t="s">
        <v>104</v>
      </c>
      <c r="D430" s="44">
        <v>308</v>
      </c>
      <c r="E430" s="44">
        <v>1454</v>
      </c>
    </row>
    <row r="431" spans="1:5">
      <c r="A431" s="44" t="s">
        <v>120</v>
      </c>
      <c r="B431" s="44" t="s">
        <v>115</v>
      </c>
      <c r="C431" s="44" t="s">
        <v>105</v>
      </c>
      <c r="D431" s="44">
        <v>18</v>
      </c>
      <c r="E431" s="44">
        <v>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Compare</vt:lpstr>
      <vt:lpstr>Table 51 - HCT of Undergrad 08</vt:lpstr>
      <vt:lpstr>Table 51 - HCT of Undergrads by</vt:lpstr>
      <vt:lpstr>Pivot</vt:lpstr>
      <vt:lpstr>data</vt:lpstr>
      <vt:lpstr>Compare!JETSET</vt:lpstr>
      <vt:lpstr>'Table 51 - HCT of Undergrad 08'!JETSET</vt:lpstr>
      <vt:lpstr>JETSET</vt:lpstr>
      <vt:lpstr>Compare!Print_Area</vt:lpstr>
      <vt:lpstr>'Table 51 - HCT of Undergrad 08'!Print_Area</vt:lpstr>
      <vt:lpstr>'Table 51 - HCT of Undergrads by'!Print_Area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hunter schroer</cp:lastModifiedBy>
  <cp:lastPrinted>2012-07-31T20:51:24Z</cp:lastPrinted>
  <dcterms:created xsi:type="dcterms:W3CDTF">2003-06-19T19:39:47Z</dcterms:created>
  <dcterms:modified xsi:type="dcterms:W3CDTF">2012-07-31T20:51:57Z</dcterms:modified>
</cp:coreProperties>
</file>