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90" yWindow="915" windowWidth="13020" windowHeight="9090"/>
  </bookViews>
  <sheets>
    <sheet name="Table 53 - HCT of Grads by Age" sheetId="1" r:id="rId1"/>
    <sheet name="pivot" sheetId="3" r:id="rId2"/>
    <sheet name="DATA" sheetId="2" r:id="rId3"/>
  </sheets>
  <definedNames>
    <definedName name="JETSET">'Table 53 - HCT of Grads by Age'!$A$2:$R$54</definedName>
    <definedName name="_xlnm.Print_Area" localSheetId="0">'Table 53 - HCT of Grads by Age'!$A$1:$S$55</definedName>
  </definedNames>
  <calcPr calcId="125725"/>
  <pivotCaches>
    <pivotCache cacheId="9" r:id="rId4"/>
  </pivotCaches>
</workbook>
</file>

<file path=xl/calcChain.xml><?xml version="1.0" encoding="utf-8"?>
<calcChain xmlns="http://schemas.openxmlformats.org/spreadsheetml/2006/main">
  <c r="B37" i="1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2"/>
  <c r="C42"/>
  <c r="D42"/>
  <c r="E42"/>
  <c r="F42"/>
  <c r="G42"/>
  <c r="H42"/>
  <c r="I42"/>
  <c r="B44"/>
  <c r="C44"/>
  <c r="D44"/>
  <c r="E44"/>
  <c r="F44"/>
  <c r="G44"/>
  <c r="H44"/>
  <c r="I44"/>
  <c r="B45"/>
  <c r="C45"/>
  <c r="D45"/>
  <c r="E45"/>
  <c r="F45"/>
  <c r="G45"/>
  <c r="H45"/>
  <c r="I45"/>
  <c r="B47"/>
  <c r="C47"/>
  <c r="D47"/>
  <c r="E47"/>
  <c r="F47"/>
  <c r="G47"/>
  <c r="H47"/>
  <c r="I47"/>
  <c r="B48"/>
  <c r="C48"/>
  <c r="D48"/>
  <c r="E48"/>
  <c r="F48"/>
  <c r="G48"/>
  <c r="H48"/>
  <c r="I48"/>
  <c r="K37"/>
  <c r="L37"/>
  <c r="M37"/>
  <c r="N37"/>
  <c r="O37"/>
  <c r="P37"/>
  <c r="Q37"/>
  <c r="R37"/>
  <c r="K38"/>
  <c r="L38"/>
  <c r="M38"/>
  <c r="N38"/>
  <c r="O38"/>
  <c r="P38"/>
  <c r="Q38"/>
  <c r="R38"/>
  <c r="K39"/>
  <c r="L39"/>
  <c r="M39"/>
  <c r="N39"/>
  <c r="O39"/>
  <c r="P39"/>
  <c r="Q39"/>
  <c r="R39"/>
  <c r="K40"/>
  <c r="L40"/>
  <c r="M40"/>
  <c r="N40"/>
  <c r="O40"/>
  <c r="P40"/>
  <c r="Q40"/>
  <c r="R40"/>
  <c r="K42"/>
  <c r="L42"/>
  <c r="M42"/>
  <c r="N42"/>
  <c r="O42"/>
  <c r="P42"/>
  <c r="Q42"/>
  <c r="R42"/>
  <c r="K44"/>
  <c r="L44"/>
  <c r="M44"/>
  <c r="N44"/>
  <c r="O44"/>
  <c r="P44"/>
  <c r="Q44"/>
  <c r="R44"/>
  <c r="K45"/>
  <c r="L45"/>
  <c r="M45"/>
  <c r="N45"/>
  <c r="O45"/>
  <c r="P45"/>
  <c r="Q45"/>
  <c r="R45"/>
  <c r="K47"/>
  <c r="L47"/>
  <c r="M47"/>
  <c r="N47"/>
  <c r="O47"/>
  <c r="P47"/>
  <c r="Q47"/>
  <c r="R47"/>
  <c r="K48"/>
  <c r="L48"/>
  <c r="M48"/>
  <c r="N48"/>
  <c r="O48"/>
  <c r="P48"/>
  <c r="Q48"/>
  <c r="R48"/>
  <c r="R31"/>
  <c r="R49" s="1"/>
  <c r="Q31"/>
  <c r="P31"/>
  <c r="P49" s="1"/>
  <c r="O31"/>
  <c r="N31"/>
  <c r="N49" s="1"/>
  <c r="M31"/>
  <c r="L31"/>
  <c r="L49" s="1"/>
  <c r="K31"/>
  <c r="I31"/>
  <c r="I49" s="1"/>
  <c r="H31"/>
  <c r="G31"/>
  <c r="G49" s="1"/>
  <c r="F31"/>
  <c r="E31"/>
  <c r="E49" s="1"/>
  <c r="D31"/>
  <c r="C31"/>
  <c r="C49" s="1"/>
  <c r="B31"/>
  <c r="A37"/>
  <c r="A38"/>
  <c r="A39"/>
  <c r="A40"/>
  <c r="A42"/>
  <c r="A44"/>
  <c r="A45"/>
  <c r="A47"/>
  <c r="A48"/>
  <c r="A31"/>
  <c r="L10"/>
  <c r="M10"/>
  <c r="N10"/>
  <c r="O10"/>
  <c r="P10"/>
  <c r="Q10"/>
  <c r="R10"/>
  <c r="L11"/>
  <c r="M11"/>
  <c r="N11"/>
  <c r="O11"/>
  <c r="P11"/>
  <c r="Q11"/>
  <c r="R1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S12"/>
  <c r="R9"/>
  <c r="Q9"/>
  <c r="P9"/>
  <c r="O9"/>
  <c r="N9"/>
  <c r="M9"/>
  <c r="R8"/>
  <c r="Q8"/>
  <c r="Q20" s="1"/>
  <c r="P8"/>
  <c r="O8"/>
  <c r="O20" s="1"/>
  <c r="N8"/>
  <c r="M8"/>
  <c r="M20" s="1"/>
  <c r="L9"/>
  <c r="L8"/>
  <c r="L20" s="1"/>
  <c r="K10"/>
  <c r="K11"/>
  <c r="K12"/>
  <c r="K13"/>
  <c r="S13" s="1"/>
  <c r="K14"/>
  <c r="K15"/>
  <c r="S15" s="1"/>
  <c r="K16"/>
  <c r="K17"/>
  <c r="S17" s="1"/>
  <c r="K18"/>
  <c r="K19"/>
  <c r="S19" s="1"/>
  <c r="K9"/>
  <c r="K8"/>
  <c r="K20" s="1"/>
  <c r="B9"/>
  <c r="C9"/>
  <c r="D9"/>
  <c r="E9"/>
  <c r="F9"/>
  <c r="G9"/>
  <c r="H9"/>
  <c r="I9"/>
  <c r="B10"/>
  <c r="C10"/>
  <c r="D10"/>
  <c r="E10"/>
  <c r="F10"/>
  <c r="G10"/>
  <c r="H10"/>
  <c r="I10"/>
  <c r="B11"/>
  <c r="C11"/>
  <c r="D11"/>
  <c r="E11"/>
  <c r="F11"/>
  <c r="G11"/>
  <c r="H11"/>
  <c r="I11"/>
  <c r="B12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I8"/>
  <c r="H8"/>
  <c r="H20" s="1"/>
  <c r="G8"/>
  <c r="F8"/>
  <c r="F20" s="1"/>
  <c r="E8"/>
  <c r="D8"/>
  <c r="D20" s="1"/>
  <c r="C8"/>
  <c r="B8"/>
  <c r="J8" s="1"/>
  <c r="A9"/>
  <c r="A10"/>
  <c r="A11"/>
  <c r="A12"/>
  <c r="A13"/>
  <c r="A14"/>
  <c r="A15"/>
  <c r="A16"/>
  <c r="A17"/>
  <c r="A18"/>
  <c r="A19"/>
  <c r="A8"/>
  <c r="J31"/>
  <c r="Q49"/>
  <c r="Q51" s="1"/>
  <c r="O49"/>
  <c r="M49"/>
  <c r="K49"/>
  <c r="H49"/>
  <c r="H51" s="1"/>
  <c r="F49"/>
  <c r="D49"/>
  <c r="B49"/>
  <c r="S47"/>
  <c r="S44"/>
  <c r="J48"/>
  <c r="J45"/>
  <c r="J13"/>
  <c r="S9"/>
  <c r="J17"/>
  <c r="S40"/>
  <c r="J9"/>
  <c r="S31"/>
  <c r="S38"/>
  <c r="S39"/>
  <c r="J16" l="1"/>
  <c r="S10"/>
  <c r="J19"/>
  <c r="J15"/>
  <c r="J18"/>
  <c r="J14"/>
  <c r="J12"/>
  <c r="J11"/>
  <c r="J10"/>
  <c r="I20"/>
  <c r="I51" s="1"/>
  <c r="G20"/>
  <c r="G51" s="1"/>
  <c r="E20"/>
  <c r="C20"/>
  <c r="M51"/>
  <c r="S48"/>
  <c r="S45"/>
  <c r="S42"/>
  <c r="S37"/>
  <c r="S49" s="1"/>
  <c r="J47"/>
  <c r="J44"/>
  <c r="J42"/>
  <c r="J40"/>
  <c r="J39"/>
  <c r="J38"/>
  <c r="J37"/>
  <c r="D51"/>
  <c r="S18"/>
  <c r="S16"/>
  <c r="S14"/>
  <c r="N20"/>
  <c r="N51" s="1"/>
  <c r="P20"/>
  <c r="P51" s="1"/>
  <c r="R20"/>
  <c r="R51" s="1"/>
  <c r="C51"/>
  <c r="L51"/>
  <c r="F51"/>
  <c r="B20"/>
  <c r="B51" s="1"/>
  <c r="S11"/>
  <c r="S8"/>
  <c r="O51"/>
  <c r="K51"/>
  <c r="E51"/>
  <c r="J49" l="1"/>
  <c r="J20"/>
  <c r="S20"/>
  <c r="S51" s="1"/>
  <c r="J51" l="1"/>
</calcChain>
</file>

<file path=xl/sharedStrings.xml><?xml version="1.0" encoding="utf-8"?>
<sst xmlns="http://schemas.openxmlformats.org/spreadsheetml/2006/main" count="684" uniqueCount="81">
  <si>
    <t xml:space="preserve">FULL-TIME AND TOTAL HEADCOUNT ENROLLMENT OF GRADUATE AND FIRST PROFESSIONAL DEGREE-SEEKING STUDENTS ENROLLED AT PUBLIC </t>
  </si>
  <si>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</si>
  <si>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</si>
  <si>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</si>
  <si>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</si>
  <si>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</si>
  <si>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</si>
  <si>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</si>
  <si>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</si>
  <si>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</si>
  <si>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</si>
  <si>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</si>
  <si>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</si>
  <si>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</si>
  <si>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</si>
  <si>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</si>
  <si>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</si>
  <si>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</si>
  <si>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</si>
  <si>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</si>
  <si>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</si>
  <si>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STATE TOTAL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</si>
  <si>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</si>
  <si>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</si>
  <si>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</si>
  <si>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Instnm</t>
  </si>
  <si>
    <t>shsector</t>
  </si>
  <si>
    <t>AgeCat</t>
  </si>
  <si>
    <t>efage05_Sum</t>
  </si>
  <si>
    <t>efage09_Sum</t>
  </si>
  <si>
    <t>AVILA</t>
  </si>
  <si>
    <t>I4</t>
  </si>
  <si>
    <t>18-19</t>
  </si>
  <si>
    <t>20-21</t>
  </si>
  <si>
    <t>22-24</t>
  </si>
  <si>
    <t>25-29</t>
  </si>
  <si>
    <t>30-34</t>
  </si>
  <si>
    <t>GT 34</t>
  </si>
  <si>
    <t>HLG</t>
  </si>
  <si>
    <t>LINDENWOOD</t>
  </si>
  <si>
    <t>Unknown</t>
  </si>
  <si>
    <t>MARYVILLE</t>
  </si>
  <si>
    <t>MO BAP</t>
  </si>
  <si>
    <t>ROCKHURST</t>
  </si>
  <si>
    <t>SLU</t>
  </si>
  <si>
    <t>STEPHENS</t>
  </si>
  <si>
    <t>WEBSTER</t>
  </si>
  <si>
    <t>Under 18</t>
  </si>
  <si>
    <t>WM WOODS</t>
  </si>
  <si>
    <t>LINCOLN</t>
  </si>
  <si>
    <t>P4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</si>
  <si>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</si>
  <si>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</si>
  <si>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</si>
  <si>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</si>
  <si>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</si>
  <si>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</si>
  <si>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</si>
  <si>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</si>
  <si>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</si>
  <si>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</si>
  <si>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</si>
  <si>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Row Labels</t>
  </si>
  <si>
    <t>Grand Total</t>
  </si>
  <si>
    <t>Column Labels</t>
  </si>
  <si>
    <t>Sum of efage05_Sum</t>
  </si>
  <si>
    <t>Total Sum of efage05_Sum</t>
  </si>
  <si>
    <t>Total Sum of efage09_Sum</t>
  </si>
  <si>
    <t>Sum of efage09_Sum</t>
  </si>
  <si>
    <t>BACCALAUREATE AND HIGHER DEGREE-GRANTING INSTITUTIONS, BY AGE, FALL 2010</t>
  </si>
  <si>
    <t>(INDEPENDENT) BACCALAUREATE AND HIGHER DEGREE-GRANTING INSTITUTIONS, BY AGE, FALL 2010</t>
  </si>
  <si>
    <t>CMU GR/EXT</t>
  </si>
  <si>
    <t>COLUMBIA</t>
  </si>
  <si>
    <t>DRURY</t>
  </si>
  <si>
    <t>EVANGEL</t>
  </si>
  <si>
    <t>FONTBONNE</t>
  </si>
  <si>
    <t>PARK</t>
  </si>
  <si>
    <t>SBU</t>
  </si>
  <si>
    <t>WASHINGTON</t>
  </si>
  <si>
    <t>N/A</t>
  </si>
  <si>
    <t>N/A indicates that data are not available. Age is collected on an option basis in even-numbered years.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</si>
</sst>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2" fontId="0" fillId="0" borderId="0"/>
  </cellStyleXfs>
  <cellXfs count="53">
    <xf numFmtId="2" fontId="0" fillId="0" borderId="0" xfId="0" applyNumberFormat="1" applyFont="1" applyAlignment="1" applyProtection="1">
      <protection locked="0"/>
    </xf>
    <xf numFmtId="2" fontId="1" fillId="0" borderId="0" xfId="0" applyFont="1" applyAlignment="1"/>
    <xf numFmtId="2" fontId="3" fillId="0" borderId="0" xfId="0" applyFont="1" applyAlignment="1"/>
    <xf numFmtId="2" fontId="1" fillId="0" borderId="0" xfId="0" applyFont="1" applyBorder="1" applyAlignment="1"/>
    <xf numFmtId="2" fontId="1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1" fillId="0" borderId="2" xfId="0" applyFont="1" applyBorder="1" applyAlignment="1"/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3" fillId="0" borderId="2" xfId="0" applyNumberFormat="1" applyFont="1" applyBorder="1" applyAlignment="1">
      <alignment horizontal="centerContinuous"/>
    </xf>
    <xf numFmtId="2" fontId="1" fillId="0" borderId="0" xfId="0" applyFont="1" applyAlignment="1">
      <alignment horizontal="center"/>
    </xf>
    <xf numFmtId="2" fontId="1" fillId="0" borderId="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2" fontId="1" fillId="0" borderId="1" xfId="0" applyFont="1" applyBorder="1" applyAlignment="1"/>
    <xf numFmtId="2" fontId="1" fillId="0" borderId="5" xfId="0" applyFont="1" applyBorder="1" applyAlignment="1"/>
    <xf numFmtId="3" fontId="1" fillId="0" borderId="6" xfId="0" applyNumberFormat="1" applyFont="1" applyBorder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2" fontId="1" fillId="0" borderId="0" xfId="0" applyNumberFormat="1" applyFont="1" applyBorder="1" applyAlignment="1"/>
    <xf numFmtId="164" fontId="1" fillId="0" borderId="0" xfId="0" applyNumberFormat="1" applyFont="1" applyAlignment="1"/>
    <xf numFmtId="3" fontId="1" fillId="0" borderId="2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/>
    <xf numFmtId="164" fontId="1" fillId="0" borderId="1" xfId="0" applyNumberFormat="1" applyFont="1" applyBorder="1" applyAlignment="1"/>
    <xf numFmtId="2" fontId="1" fillId="0" borderId="0" xfId="0" applyFont="1" applyFill="1" applyAlignment="1"/>
    <xf numFmtId="3" fontId="1" fillId="0" borderId="6" xfId="0" applyNumberFormat="1" applyFont="1" applyFill="1" applyBorder="1" applyAlignment="1"/>
    <xf numFmtId="3" fontId="1" fillId="0" borderId="0" xfId="0" applyNumberFormat="1" applyFont="1" applyFill="1" applyAlignment="1"/>
    <xf numFmtId="2" fontId="1" fillId="0" borderId="0" xfId="0" applyNumberFormat="1" applyFont="1" applyFill="1" applyAlignment="1"/>
    <xf numFmtId="2" fontId="1" fillId="0" borderId="0" xfId="0" applyNumberFormat="1" applyFont="1" applyFill="1" applyAlignment="1" applyProtection="1">
      <protection locked="0"/>
    </xf>
    <xf numFmtId="2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2" fontId="1" fillId="0" borderId="7" xfId="0" applyFont="1" applyFill="1" applyBorder="1" applyAlignment="1"/>
    <xf numFmtId="2" fontId="4" fillId="0" borderId="0" xfId="0" applyFont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1" fontId="1" fillId="0" borderId="1" xfId="0" applyNumberFormat="1" applyFont="1" applyBorder="1" applyAlignment="1"/>
    <xf numFmtId="1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2" fontId="1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84.588661921298" createdVersion="3" refreshedVersion="3" minRefreshableVersion="3" recordCount="124">
  <cacheSource type="worksheet">
    <worksheetSource ref="A1:E125" sheet="DATA"/>
  </cacheSource>
  <cacheFields count="5">
    <cacheField name="Instnm" numFmtId="0">
      <sharedItems count="22">
        <s v="AVILA"/>
        <s v="HLG"/>
        <s v="LINDENWOOD"/>
        <s v="MARYVILLE"/>
        <s v="MO BAP"/>
        <s v="ROCKHURST"/>
        <s v="SLU"/>
        <s v="STEPHENS"/>
        <s v="WEBSTER"/>
        <s v="WM WOODS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2">
        <s v="I4"/>
        <s v="P4"/>
      </sharedItems>
    </cacheField>
    <cacheField name="AgeCat" numFmtId="0">
      <sharedItems count="8">
        <s v="18-19"/>
        <s v="20-21"/>
        <s v="22-24"/>
        <s v="25-29"/>
        <s v="30-34"/>
        <s v="GT 34"/>
        <s v="Unknown"/>
        <s v="Under 18"/>
      </sharedItems>
    </cacheField>
    <cacheField name="efage05_Sum" numFmtId="0">
      <sharedItems containsSemiMixedTypes="0" containsString="0" containsNumber="1" containsInteger="1" minValue="0" maxValue="1929" count="83">
        <n v="1"/>
        <n v="11"/>
        <n v="131"/>
        <n v="132"/>
        <n v="71"/>
        <n v="2"/>
        <n v="6"/>
        <n v="331"/>
        <n v="491"/>
        <n v="247"/>
        <n v="535"/>
        <n v="106"/>
        <n v="40"/>
        <n v="12"/>
        <n v="32"/>
        <n v="0"/>
        <n v="65"/>
        <n v="122"/>
        <n v="74"/>
        <n v="134"/>
        <n v="3"/>
        <n v="231"/>
        <n v="119"/>
        <n v="35"/>
        <n v="60"/>
        <n v="45"/>
        <n v="1573"/>
        <n v="1218"/>
        <n v="319"/>
        <n v="343"/>
        <n v="29"/>
        <n v="57"/>
        <n v="37"/>
        <n v="84"/>
        <n v="4"/>
        <n v="375"/>
        <n v="950"/>
        <n v="669"/>
        <n v="1897"/>
        <n v="7"/>
        <n v="28"/>
        <n v="143"/>
        <n v="107"/>
        <n v="192"/>
        <n v="18"/>
        <n v="16"/>
        <n v="17"/>
        <n v="30"/>
        <n v="387"/>
        <n v="377"/>
        <n v="125"/>
        <n v="89"/>
        <n v="23"/>
        <n v="763"/>
        <n v="450"/>
        <n v="186"/>
        <n v="260"/>
        <n v="10"/>
        <n v="34"/>
        <n v="173"/>
        <n v="55"/>
        <n v="24"/>
        <n v="147"/>
        <n v="8"/>
        <n v="237"/>
        <n v="279"/>
        <n v="155"/>
        <n v="83"/>
        <n v="97"/>
        <n v="1929"/>
        <n v="1608"/>
        <n v="605"/>
        <n v="578"/>
        <n v="228"/>
        <n v="1151"/>
        <n v="923"/>
        <n v="277"/>
        <n v="265"/>
        <n v="15"/>
        <n v="386"/>
        <n v="423"/>
        <n v="149"/>
        <n v="150"/>
      </sharedItems>
    </cacheField>
    <cacheField name="efage09_Sum" numFmtId="0">
      <sharedItems containsSemiMixedTypes="0" containsString="0" containsNumber="1" containsInteger="1" minValue="1" maxValue="7875" count="94">
        <n v="1"/>
        <n v="14"/>
        <n v="143"/>
        <n v="180"/>
        <n v="103"/>
        <n v="213"/>
        <n v="3"/>
        <n v="8"/>
        <n v="7"/>
        <n v="484"/>
        <n v="1099"/>
        <n v="625"/>
        <n v="1525"/>
        <n v="9"/>
        <n v="2"/>
        <n v="158"/>
        <n v="168"/>
        <n v="90"/>
        <n v="268"/>
        <n v="22"/>
        <n v="390"/>
        <n v="242"/>
        <n v="571"/>
        <n v="26"/>
        <n v="311"/>
        <n v="255"/>
        <n v="86"/>
        <n v="133"/>
        <n v="47"/>
        <n v="1741"/>
        <n v="1735"/>
        <n v="649"/>
        <n v="1131"/>
        <n v="29"/>
        <n v="73"/>
        <n v="50"/>
        <n v="105"/>
        <n v="946"/>
        <n v="3666"/>
        <n v="3076"/>
        <n v="7875"/>
        <n v="19"/>
        <n v="82"/>
        <n v="320"/>
        <n v="218"/>
        <n v="415"/>
        <n v="48"/>
        <n v="27"/>
        <n v="88"/>
        <n v="30"/>
        <n v="489"/>
        <n v="592"/>
        <n v="322"/>
        <n v="1024"/>
        <n v="935"/>
        <n v="461"/>
        <n v="820"/>
        <n v="16"/>
        <n v="5"/>
        <n v="15"/>
        <n v="17"/>
        <n v="35"/>
        <n v="13"/>
        <n v="56"/>
        <n v="275"/>
        <n v="266"/>
        <n v="111"/>
        <n v="262"/>
        <n v="276"/>
        <n v="285"/>
        <n v="149"/>
        <n v="354"/>
        <n v="252"/>
        <n v="45"/>
        <n v="37"/>
        <n v="482"/>
        <n v="595"/>
        <n v="381"/>
        <n v="689"/>
        <n v="102"/>
        <n v="2236"/>
        <n v="2414"/>
        <n v="1125"/>
        <n v="1628"/>
        <n v="233"/>
        <n v="1527"/>
        <n v="1779"/>
        <n v="751"/>
        <n v="1111"/>
        <n v="25"/>
        <n v="811"/>
        <n v="1164"/>
        <n v="568"/>
        <n v="105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x v="0"/>
    <x v="0"/>
    <x v="0"/>
  </r>
  <r>
    <x v="0"/>
    <x v="0"/>
    <x v="1"/>
    <x v="1"/>
    <x v="1"/>
  </r>
  <r>
    <x v="0"/>
    <x v="0"/>
    <x v="2"/>
    <x v="2"/>
    <x v="2"/>
  </r>
  <r>
    <x v="0"/>
    <x v="0"/>
    <x v="3"/>
    <x v="3"/>
    <x v="3"/>
  </r>
  <r>
    <x v="0"/>
    <x v="0"/>
    <x v="4"/>
    <x v="4"/>
    <x v="4"/>
  </r>
  <r>
    <x v="0"/>
    <x v="0"/>
    <x v="5"/>
    <x v="2"/>
    <x v="5"/>
  </r>
  <r>
    <x v="1"/>
    <x v="0"/>
    <x v="2"/>
    <x v="5"/>
    <x v="6"/>
  </r>
  <r>
    <x v="1"/>
    <x v="0"/>
    <x v="3"/>
    <x v="5"/>
    <x v="7"/>
  </r>
  <r>
    <x v="1"/>
    <x v="0"/>
    <x v="4"/>
    <x v="0"/>
    <x v="0"/>
  </r>
  <r>
    <x v="1"/>
    <x v="0"/>
    <x v="5"/>
    <x v="5"/>
    <x v="6"/>
  </r>
  <r>
    <x v="2"/>
    <x v="0"/>
    <x v="1"/>
    <x v="6"/>
    <x v="8"/>
  </r>
  <r>
    <x v="2"/>
    <x v="0"/>
    <x v="2"/>
    <x v="7"/>
    <x v="9"/>
  </r>
  <r>
    <x v="2"/>
    <x v="0"/>
    <x v="3"/>
    <x v="8"/>
    <x v="10"/>
  </r>
  <r>
    <x v="2"/>
    <x v="0"/>
    <x v="4"/>
    <x v="9"/>
    <x v="11"/>
  </r>
  <r>
    <x v="2"/>
    <x v="0"/>
    <x v="5"/>
    <x v="10"/>
    <x v="12"/>
  </r>
  <r>
    <x v="2"/>
    <x v="0"/>
    <x v="6"/>
    <x v="6"/>
    <x v="13"/>
  </r>
  <r>
    <x v="3"/>
    <x v="0"/>
    <x v="1"/>
    <x v="0"/>
    <x v="14"/>
  </r>
  <r>
    <x v="3"/>
    <x v="0"/>
    <x v="2"/>
    <x v="11"/>
    <x v="15"/>
  </r>
  <r>
    <x v="3"/>
    <x v="0"/>
    <x v="3"/>
    <x v="12"/>
    <x v="16"/>
  </r>
  <r>
    <x v="3"/>
    <x v="0"/>
    <x v="4"/>
    <x v="13"/>
    <x v="17"/>
  </r>
  <r>
    <x v="3"/>
    <x v="0"/>
    <x v="5"/>
    <x v="14"/>
    <x v="18"/>
  </r>
  <r>
    <x v="3"/>
    <x v="0"/>
    <x v="6"/>
    <x v="15"/>
    <x v="19"/>
  </r>
  <r>
    <x v="4"/>
    <x v="0"/>
    <x v="1"/>
    <x v="0"/>
    <x v="14"/>
  </r>
  <r>
    <x v="4"/>
    <x v="0"/>
    <x v="2"/>
    <x v="16"/>
    <x v="2"/>
  </r>
  <r>
    <x v="4"/>
    <x v="0"/>
    <x v="3"/>
    <x v="17"/>
    <x v="20"/>
  </r>
  <r>
    <x v="4"/>
    <x v="0"/>
    <x v="4"/>
    <x v="18"/>
    <x v="21"/>
  </r>
  <r>
    <x v="4"/>
    <x v="0"/>
    <x v="5"/>
    <x v="19"/>
    <x v="22"/>
  </r>
  <r>
    <x v="4"/>
    <x v="0"/>
    <x v="6"/>
    <x v="5"/>
    <x v="23"/>
  </r>
  <r>
    <x v="5"/>
    <x v="0"/>
    <x v="1"/>
    <x v="20"/>
    <x v="6"/>
  </r>
  <r>
    <x v="5"/>
    <x v="0"/>
    <x v="2"/>
    <x v="21"/>
    <x v="24"/>
  </r>
  <r>
    <x v="5"/>
    <x v="0"/>
    <x v="3"/>
    <x v="22"/>
    <x v="25"/>
  </r>
  <r>
    <x v="5"/>
    <x v="0"/>
    <x v="4"/>
    <x v="23"/>
    <x v="26"/>
  </r>
  <r>
    <x v="5"/>
    <x v="0"/>
    <x v="5"/>
    <x v="24"/>
    <x v="27"/>
  </r>
  <r>
    <x v="6"/>
    <x v="0"/>
    <x v="0"/>
    <x v="5"/>
    <x v="14"/>
  </r>
  <r>
    <x v="6"/>
    <x v="0"/>
    <x v="1"/>
    <x v="25"/>
    <x v="28"/>
  </r>
  <r>
    <x v="6"/>
    <x v="0"/>
    <x v="2"/>
    <x v="26"/>
    <x v="29"/>
  </r>
  <r>
    <x v="6"/>
    <x v="0"/>
    <x v="3"/>
    <x v="27"/>
    <x v="30"/>
  </r>
  <r>
    <x v="6"/>
    <x v="0"/>
    <x v="4"/>
    <x v="28"/>
    <x v="31"/>
  </r>
  <r>
    <x v="6"/>
    <x v="0"/>
    <x v="5"/>
    <x v="29"/>
    <x v="32"/>
  </r>
  <r>
    <x v="7"/>
    <x v="0"/>
    <x v="2"/>
    <x v="30"/>
    <x v="33"/>
  </r>
  <r>
    <x v="7"/>
    <x v="0"/>
    <x v="3"/>
    <x v="31"/>
    <x v="34"/>
  </r>
  <r>
    <x v="7"/>
    <x v="0"/>
    <x v="4"/>
    <x v="32"/>
    <x v="35"/>
  </r>
  <r>
    <x v="7"/>
    <x v="0"/>
    <x v="5"/>
    <x v="33"/>
    <x v="36"/>
  </r>
  <r>
    <x v="7"/>
    <x v="0"/>
    <x v="6"/>
    <x v="15"/>
    <x v="14"/>
  </r>
  <r>
    <x v="8"/>
    <x v="0"/>
    <x v="0"/>
    <x v="15"/>
    <x v="6"/>
  </r>
  <r>
    <x v="8"/>
    <x v="0"/>
    <x v="1"/>
    <x v="34"/>
    <x v="13"/>
  </r>
  <r>
    <x v="8"/>
    <x v="0"/>
    <x v="2"/>
    <x v="35"/>
    <x v="37"/>
  </r>
  <r>
    <x v="8"/>
    <x v="0"/>
    <x v="3"/>
    <x v="36"/>
    <x v="38"/>
  </r>
  <r>
    <x v="8"/>
    <x v="0"/>
    <x v="4"/>
    <x v="37"/>
    <x v="39"/>
  </r>
  <r>
    <x v="8"/>
    <x v="0"/>
    <x v="5"/>
    <x v="38"/>
    <x v="40"/>
  </r>
  <r>
    <x v="8"/>
    <x v="0"/>
    <x v="7"/>
    <x v="0"/>
    <x v="0"/>
  </r>
  <r>
    <x v="8"/>
    <x v="0"/>
    <x v="6"/>
    <x v="39"/>
    <x v="41"/>
  </r>
  <r>
    <x v="9"/>
    <x v="0"/>
    <x v="0"/>
    <x v="15"/>
    <x v="0"/>
  </r>
  <r>
    <x v="9"/>
    <x v="0"/>
    <x v="2"/>
    <x v="40"/>
    <x v="42"/>
  </r>
  <r>
    <x v="9"/>
    <x v="0"/>
    <x v="3"/>
    <x v="41"/>
    <x v="43"/>
  </r>
  <r>
    <x v="9"/>
    <x v="0"/>
    <x v="4"/>
    <x v="42"/>
    <x v="44"/>
  </r>
  <r>
    <x v="9"/>
    <x v="0"/>
    <x v="5"/>
    <x v="43"/>
    <x v="45"/>
  </r>
  <r>
    <x v="9"/>
    <x v="0"/>
    <x v="6"/>
    <x v="44"/>
    <x v="41"/>
  </r>
  <r>
    <x v="10"/>
    <x v="1"/>
    <x v="1"/>
    <x v="0"/>
    <x v="0"/>
  </r>
  <r>
    <x v="10"/>
    <x v="1"/>
    <x v="2"/>
    <x v="45"/>
    <x v="23"/>
  </r>
  <r>
    <x v="10"/>
    <x v="1"/>
    <x v="3"/>
    <x v="13"/>
    <x v="46"/>
  </r>
  <r>
    <x v="10"/>
    <x v="1"/>
    <x v="4"/>
    <x v="6"/>
    <x v="47"/>
  </r>
  <r>
    <x v="10"/>
    <x v="1"/>
    <x v="5"/>
    <x v="46"/>
    <x v="48"/>
  </r>
  <r>
    <x v="11"/>
    <x v="1"/>
    <x v="0"/>
    <x v="0"/>
    <x v="0"/>
  </r>
  <r>
    <x v="11"/>
    <x v="1"/>
    <x v="1"/>
    <x v="47"/>
    <x v="49"/>
  </r>
  <r>
    <x v="11"/>
    <x v="1"/>
    <x v="2"/>
    <x v="48"/>
    <x v="50"/>
  </r>
  <r>
    <x v="11"/>
    <x v="1"/>
    <x v="3"/>
    <x v="49"/>
    <x v="51"/>
  </r>
  <r>
    <x v="11"/>
    <x v="1"/>
    <x v="4"/>
    <x v="50"/>
    <x v="18"/>
  </r>
  <r>
    <x v="11"/>
    <x v="1"/>
    <x v="5"/>
    <x v="51"/>
    <x v="52"/>
  </r>
  <r>
    <x v="12"/>
    <x v="1"/>
    <x v="1"/>
    <x v="52"/>
    <x v="23"/>
  </r>
  <r>
    <x v="12"/>
    <x v="1"/>
    <x v="2"/>
    <x v="53"/>
    <x v="53"/>
  </r>
  <r>
    <x v="12"/>
    <x v="1"/>
    <x v="3"/>
    <x v="54"/>
    <x v="54"/>
  </r>
  <r>
    <x v="12"/>
    <x v="1"/>
    <x v="4"/>
    <x v="55"/>
    <x v="55"/>
  </r>
  <r>
    <x v="12"/>
    <x v="1"/>
    <x v="5"/>
    <x v="56"/>
    <x v="56"/>
  </r>
  <r>
    <x v="12"/>
    <x v="1"/>
    <x v="6"/>
    <x v="15"/>
    <x v="0"/>
  </r>
  <r>
    <x v="13"/>
    <x v="1"/>
    <x v="1"/>
    <x v="15"/>
    <x v="0"/>
  </r>
  <r>
    <x v="13"/>
    <x v="1"/>
    <x v="2"/>
    <x v="15"/>
    <x v="1"/>
  </r>
  <r>
    <x v="13"/>
    <x v="1"/>
    <x v="3"/>
    <x v="15"/>
    <x v="57"/>
  </r>
  <r>
    <x v="13"/>
    <x v="1"/>
    <x v="4"/>
    <x v="15"/>
    <x v="58"/>
  </r>
  <r>
    <x v="13"/>
    <x v="1"/>
    <x v="5"/>
    <x v="0"/>
    <x v="59"/>
  </r>
  <r>
    <x v="14"/>
    <x v="1"/>
    <x v="1"/>
    <x v="15"/>
    <x v="0"/>
  </r>
  <r>
    <x v="14"/>
    <x v="1"/>
    <x v="2"/>
    <x v="57"/>
    <x v="60"/>
  </r>
  <r>
    <x v="14"/>
    <x v="1"/>
    <x v="3"/>
    <x v="1"/>
    <x v="61"/>
  </r>
  <r>
    <x v="14"/>
    <x v="1"/>
    <x v="4"/>
    <x v="5"/>
    <x v="62"/>
  </r>
  <r>
    <x v="14"/>
    <x v="1"/>
    <x v="5"/>
    <x v="34"/>
    <x v="63"/>
  </r>
  <r>
    <x v="15"/>
    <x v="1"/>
    <x v="1"/>
    <x v="58"/>
    <x v="61"/>
  </r>
  <r>
    <x v="15"/>
    <x v="1"/>
    <x v="2"/>
    <x v="59"/>
    <x v="64"/>
  </r>
  <r>
    <x v="15"/>
    <x v="1"/>
    <x v="3"/>
    <x v="60"/>
    <x v="65"/>
  </r>
  <r>
    <x v="15"/>
    <x v="1"/>
    <x v="4"/>
    <x v="1"/>
    <x v="66"/>
  </r>
  <r>
    <x v="15"/>
    <x v="1"/>
    <x v="5"/>
    <x v="61"/>
    <x v="67"/>
  </r>
  <r>
    <x v="16"/>
    <x v="1"/>
    <x v="1"/>
    <x v="1"/>
    <x v="62"/>
  </r>
  <r>
    <x v="16"/>
    <x v="1"/>
    <x v="2"/>
    <x v="62"/>
    <x v="68"/>
  </r>
  <r>
    <x v="16"/>
    <x v="1"/>
    <x v="3"/>
    <x v="18"/>
    <x v="69"/>
  </r>
  <r>
    <x v="16"/>
    <x v="1"/>
    <x v="4"/>
    <x v="30"/>
    <x v="70"/>
  </r>
  <r>
    <x v="16"/>
    <x v="1"/>
    <x v="5"/>
    <x v="58"/>
    <x v="71"/>
  </r>
  <r>
    <x v="17"/>
    <x v="1"/>
    <x v="1"/>
    <x v="63"/>
    <x v="7"/>
  </r>
  <r>
    <x v="17"/>
    <x v="1"/>
    <x v="2"/>
    <x v="64"/>
    <x v="72"/>
  </r>
  <r>
    <x v="17"/>
    <x v="1"/>
    <x v="3"/>
    <x v="46"/>
    <x v="73"/>
  </r>
  <r>
    <x v="17"/>
    <x v="1"/>
    <x v="4"/>
    <x v="34"/>
    <x v="60"/>
  </r>
  <r>
    <x v="17"/>
    <x v="1"/>
    <x v="5"/>
    <x v="63"/>
    <x v="74"/>
  </r>
  <r>
    <x v="17"/>
    <x v="1"/>
    <x v="6"/>
    <x v="15"/>
    <x v="0"/>
  </r>
  <r>
    <x v="18"/>
    <x v="1"/>
    <x v="1"/>
    <x v="44"/>
    <x v="19"/>
  </r>
  <r>
    <x v="18"/>
    <x v="1"/>
    <x v="2"/>
    <x v="65"/>
    <x v="75"/>
  </r>
  <r>
    <x v="18"/>
    <x v="1"/>
    <x v="3"/>
    <x v="66"/>
    <x v="76"/>
  </r>
  <r>
    <x v="18"/>
    <x v="1"/>
    <x v="4"/>
    <x v="16"/>
    <x v="77"/>
  </r>
  <r>
    <x v="18"/>
    <x v="1"/>
    <x v="5"/>
    <x v="67"/>
    <x v="78"/>
  </r>
  <r>
    <x v="18"/>
    <x v="1"/>
    <x v="6"/>
    <x v="0"/>
    <x v="1"/>
  </r>
  <r>
    <x v="19"/>
    <x v="1"/>
    <x v="0"/>
    <x v="5"/>
    <x v="14"/>
  </r>
  <r>
    <x v="19"/>
    <x v="1"/>
    <x v="1"/>
    <x v="68"/>
    <x v="79"/>
  </r>
  <r>
    <x v="19"/>
    <x v="1"/>
    <x v="2"/>
    <x v="69"/>
    <x v="80"/>
  </r>
  <r>
    <x v="19"/>
    <x v="1"/>
    <x v="3"/>
    <x v="70"/>
    <x v="81"/>
  </r>
  <r>
    <x v="19"/>
    <x v="1"/>
    <x v="4"/>
    <x v="71"/>
    <x v="82"/>
  </r>
  <r>
    <x v="19"/>
    <x v="1"/>
    <x v="5"/>
    <x v="72"/>
    <x v="83"/>
  </r>
  <r>
    <x v="20"/>
    <x v="1"/>
    <x v="0"/>
    <x v="63"/>
    <x v="7"/>
  </r>
  <r>
    <x v="20"/>
    <x v="1"/>
    <x v="1"/>
    <x v="73"/>
    <x v="84"/>
  </r>
  <r>
    <x v="20"/>
    <x v="1"/>
    <x v="2"/>
    <x v="74"/>
    <x v="85"/>
  </r>
  <r>
    <x v="20"/>
    <x v="1"/>
    <x v="3"/>
    <x v="75"/>
    <x v="86"/>
  </r>
  <r>
    <x v="20"/>
    <x v="1"/>
    <x v="4"/>
    <x v="76"/>
    <x v="87"/>
  </r>
  <r>
    <x v="20"/>
    <x v="1"/>
    <x v="5"/>
    <x v="77"/>
    <x v="88"/>
  </r>
  <r>
    <x v="21"/>
    <x v="1"/>
    <x v="1"/>
    <x v="78"/>
    <x v="89"/>
  </r>
  <r>
    <x v="21"/>
    <x v="1"/>
    <x v="2"/>
    <x v="79"/>
    <x v="90"/>
  </r>
  <r>
    <x v="21"/>
    <x v="1"/>
    <x v="3"/>
    <x v="80"/>
    <x v="91"/>
  </r>
  <r>
    <x v="21"/>
    <x v="1"/>
    <x v="4"/>
    <x v="81"/>
    <x v="92"/>
  </r>
  <r>
    <x v="21"/>
    <x v="1"/>
    <x v="5"/>
    <x v="82"/>
    <x v="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30" firstHeaderRow="1" firstDataRow="3" firstDataCol="1"/>
  <pivotFields count="5">
    <pivotField axis="axisRow" showAll="0">
      <items count="23">
        <item x="0"/>
        <item x="1"/>
        <item x="10"/>
        <item x="2"/>
        <item x="3"/>
        <item x="4"/>
        <item x="11"/>
        <item x="12"/>
        <item x="13"/>
        <item x="14"/>
        <item x="15"/>
        <item x="5"/>
        <item x="16"/>
        <item x="6"/>
        <item x="7"/>
        <item x="17"/>
        <item x="18"/>
        <item x="19"/>
        <item x="20"/>
        <item x="21"/>
        <item x="8"/>
        <item x="9"/>
        <item t="default"/>
      </items>
    </pivotField>
    <pivotField axis="axisRow" showAll="0" sortType="descending">
      <items count="3">
        <item x="1"/>
        <item x="0"/>
        <item t="default"/>
      </items>
    </pivotField>
    <pivotField axis="axisCol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dataField="1" showAll="0">
      <items count="84">
        <item x="15"/>
        <item x="0"/>
        <item x="5"/>
        <item x="20"/>
        <item x="34"/>
        <item x="6"/>
        <item x="39"/>
        <item x="63"/>
        <item x="57"/>
        <item x="1"/>
        <item x="13"/>
        <item x="78"/>
        <item x="45"/>
        <item x="46"/>
        <item x="44"/>
        <item x="52"/>
        <item x="61"/>
        <item x="40"/>
        <item x="30"/>
        <item x="47"/>
        <item x="14"/>
        <item x="58"/>
        <item x="23"/>
        <item x="32"/>
        <item x="12"/>
        <item x="25"/>
        <item x="60"/>
        <item x="31"/>
        <item x="24"/>
        <item x="16"/>
        <item x="4"/>
        <item x="18"/>
        <item x="67"/>
        <item x="33"/>
        <item x="51"/>
        <item x="68"/>
        <item x="11"/>
        <item x="42"/>
        <item x="22"/>
        <item x="17"/>
        <item x="50"/>
        <item x="2"/>
        <item x="3"/>
        <item x="19"/>
        <item x="41"/>
        <item x="62"/>
        <item x="81"/>
        <item x="82"/>
        <item x="66"/>
        <item x="59"/>
        <item x="55"/>
        <item x="43"/>
        <item x="73"/>
        <item x="21"/>
        <item x="64"/>
        <item x="9"/>
        <item x="56"/>
        <item x="77"/>
        <item x="76"/>
        <item x="65"/>
        <item x="28"/>
        <item x="7"/>
        <item x="29"/>
        <item x="35"/>
        <item x="49"/>
        <item x="79"/>
        <item x="48"/>
        <item x="80"/>
        <item x="54"/>
        <item x="8"/>
        <item x="10"/>
        <item x="72"/>
        <item x="71"/>
        <item x="37"/>
        <item x="53"/>
        <item x="75"/>
        <item x="36"/>
        <item x="74"/>
        <item x="27"/>
        <item x="26"/>
        <item x="70"/>
        <item x="38"/>
        <item x="69"/>
        <item t="default"/>
      </items>
    </pivotField>
    <pivotField dataField="1" showAll="0">
      <items count="95">
        <item x="0"/>
        <item x="14"/>
        <item x="6"/>
        <item x="58"/>
        <item x="8"/>
        <item x="7"/>
        <item x="13"/>
        <item x="62"/>
        <item x="1"/>
        <item x="59"/>
        <item x="57"/>
        <item x="60"/>
        <item x="41"/>
        <item x="19"/>
        <item x="89"/>
        <item x="23"/>
        <item x="47"/>
        <item x="33"/>
        <item x="49"/>
        <item x="61"/>
        <item x="74"/>
        <item x="73"/>
        <item x="28"/>
        <item x="46"/>
        <item x="35"/>
        <item x="63"/>
        <item x="34"/>
        <item x="42"/>
        <item x="26"/>
        <item x="48"/>
        <item x="17"/>
        <item x="79"/>
        <item x="4"/>
        <item x="36"/>
        <item x="66"/>
        <item x="27"/>
        <item x="2"/>
        <item x="70"/>
        <item x="15"/>
        <item x="16"/>
        <item x="3"/>
        <item x="5"/>
        <item x="44"/>
        <item x="84"/>
        <item x="21"/>
        <item x="72"/>
        <item x="25"/>
        <item x="67"/>
        <item x="65"/>
        <item x="18"/>
        <item x="64"/>
        <item x="68"/>
        <item x="69"/>
        <item x="24"/>
        <item x="43"/>
        <item x="52"/>
        <item x="71"/>
        <item x="77"/>
        <item x="20"/>
        <item x="45"/>
        <item x="55"/>
        <item x="75"/>
        <item x="9"/>
        <item x="50"/>
        <item x="92"/>
        <item x="22"/>
        <item x="51"/>
        <item x="76"/>
        <item x="11"/>
        <item x="31"/>
        <item x="78"/>
        <item x="87"/>
        <item x="90"/>
        <item x="56"/>
        <item x="54"/>
        <item x="37"/>
        <item x="53"/>
        <item x="93"/>
        <item x="10"/>
        <item x="88"/>
        <item x="82"/>
        <item x="32"/>
        <item x="91"/>
        <item x="12"/>
        <item x="85"/>
        <item x="83"/>
        <item x="30"/>
        <item x="29"/>
        <item x="86"/>
        <item x="80"/>
        <item x="81"/>
        <item x="39"/>
        <item x="38"/>
        <item x="40"/>
        <item t="default"/>
      </items>
    </pivotField>
  </pivotFields>
  <rowFields count="2">
    <field x="1"/>
    <field x="0"/>
  </rowFields>
  <rowItems count="25">
    <i>
      <x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6"/>
    </i>
    <i r="1">
      <x v="17"/>
    </i>
    <i r="1">
      <x v="18"/>
    </i>
    <i r="1">
      <x v="19"/>
    </i>
    <i>
      <x v="1"/>
    </i>
    <i r="1">
      <x/>
    </i>
    <i r="1">
      <x v="1"/>
    </i>
    <i r="1">
      <x v="3"/>
    </i>
    <i r="1">
      <x v="4"/>
    </i>
    <i r="1">
      <x v="5"/>
    </i>
    <i r="1">
      <x v="11"/>
    </i>
    <i r="1">
      <x v="13"/>
    </i>
    <i r="1">
      <x v="14"/>
    </i>
    <i r="1">
      <x v="20"/>
    </i>
    <i r="1">
      <x v="21"/>
    </i>
    <i t="grand">
      <x/>
    </i>
  </rowItems>
  <colFields count="2">
    <field x="2"/>
    <field x="-2"/>
  </colFields>
  <colItems count="1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 t="grand">
      <x/>
    </i>
    <i t="grand" i="1">
      <x/>
    </i>
  </colItems>
  <dataFields count="2">
    <dataField name="Sum of efage05_Sum" fld="3" baseField="0" baseItem="0" numFmtId="2"/>
    <dataField name="Sum of efage09_Sum" fld="4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75"/>
  <sheetViews>
    <sheetView tabSelected="1" showOutlineSymbols="0" zoomScaleNormal="100" workbookViewId="0">
      <selection activeCell="A53" sqref="A53"/>
    </sheetView>
  </sheetViews>
  <sheetFormatPr defaultColWidth="15.796875" defaultRowHeight="11.25"/>
  <cols>
    <col min="1" max="1" width="34.796875" style="4" customWidth="1"/>
    <col min="2" max="8" width="8" style="4" customWidth="1"/>
    <col min="9" max="9" width="10" style="4" customWidth="1"/>
    <col min="10" max="10" width="9.19921875" style="4" customWidth="1"/>
    <col min="11" max="17" width="8" style="4" customWidth="1"/>
    <col min="18" max="18" width="10" style="4" customWidth="1"/>
    <col min="19" max="19" width="8" style="4" customWidth="1"/>
    <col min="20" max="209" width="15.796875" style="4" customWidth="1"/>
    <col min="210" max="16384" width="15.796875" style="5"/>
  </cols>
  <sheetData>
    <row r="1" spans="1:19" ht="12.75" customHeight="1">
      <c r="A1" s="1" t="s">
        <v>23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2.75" customHeight="1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2.75" customHeight="1">
      <c r="A5" s="6"/>
      <c r="B5" s="7" t="s">
        <v>1</v>
      </c>
      <c r="C5" s="7"/>
      <c r="D5" s="7"/>
      <c r="E5" s="7"/>
      <c r="F5" s="7"/>
      <c r="G5" s="7"/>
      <c r="H5" s="7"/>
      <c r="I5" s="7"/>
      <c r="J5" s="7"/>
      <c r="K5" s="8" t="s">
        <v>2</v>
      </c>
      <c r="L5" s="7"/>
      <c r="M5" s="7"/>
      <c r="N5" s="7"/>
      <c r="O5" s="7"/>
      <c r="P5" s="7"/>
      <c r="Q5" s="7"/>
      <c r="R5" s="7"/>
      <c r="S5" s="9"/>
    </row>
    <row r="6" spans="1:19" ht="12.75" customHeight="1">
      <c r="A6" s="1"/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"/>
      <c r="K6" s="11" t="s">
        <v>3</v>
      </c>
      <c r="L6" s="10" t="s">
        <v>4</v>
      </c>
      <c r="M6" s="10" t="s">
        <v>5</v>
      </c>
      <c r="N6" s="10" t="s">
        <v>6</v>
      </c>
      <c r="O6" s="10" t="s">
        <v>7</v>
      </c>
      <c r="P6" s="10" t="s">
        <v>8</v>
      </c>
      <c r="Q6" s="10" t="s">
        <v>9</v>
      </c>
      <c r="R6" s="10" t="s">
        <v>10</v>
      </c>
      <c r="S6" s="1"/>
    </row>
    <row r="7" spans="1:19" ht="12.75" customHeight="1">
      <c r="A7" s="1"/>
      <c r="B7" s="41" t="s">
        <v>11</v>
      </c>
      <c r="C7" s="41" t="s">
        <v>12</v>
      </c>
      <c r="D7" s="41" t="s">
        <v>13</v>
      </c>
      <c r="E7" s="41" t="s">
        <v>14</v>
      </c>
      <c r="F7" s="41" t="s">
        <v>15</v>
      </c>
      <c r="G7" s="41" t="s">
        <v>16</v>
      </c>
      <c r="H7" s="41" t="s">
        <v>16</v>
      </c>
      <c r="I7" s="41" t="s">
        <v>17</v>
      </c>
      <c r="J7" s="12" t="s">
        <v>2</v>
      </c>
      <c r="K7" s="13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16</v>
      </c>
      <c r="R7" s="12" t="s">
        <v>17</v>
      </c>
      <c r="S7" s="41" t="s">
        <v>2</v>
      </c>
    </row>
    <row r="8" spans="1:19" ht="12.75" customHeight="1">
      <c r="A8" s="14" t="str">
        <f>pivot!A7</f>
        <v>LINCOLN</v>
      </c>
      <c r="B8" s="18">
        <f>pivot!B7</f>
        <v>0</v>
      </c>
      <c r="C8" s="18">
        <f>pivot!D7</f>
        <v>0</v>
      </c>
      <c r="D8" s="18">
        <f>pivot!F7</f>
        <v>1</v>
      </c>
      <c r="E8" s="18">
        <f>pivot!H7</f>
        <v>16</v>
      </c>
      <c r="F8" s="18">
        <f>pivot!J7</f>
        <v>12</v>
      </c>
      <c r="G8" s="18">
        <f>pivot!L7</f>
        <v>6</v>
      </c>
      <c r="H8" s="18">
        <f>pivot!N7</f>
        <v>17</v>
      </c>
      <c r="I8" s="18">
        <f>pivot!P7</f>
        <v>0</v>
      </c>
      <c r="J8" s="40">
        <f t="shared" ref="J8:J13" si="0">SUM(B8:I8)</f>
        <v>52</v>
      </c>
      <c r="K8" s="42">
        <f>pivot!C7</f>
        <v>0</v>
      </c>
      <c r="L8" s="24">
        <f>pivot!E7</f>
        <v>0</v>
      </c>
      <c r="M8" s="24">
        <f>pivot!G7</f>
        <v>1</v>
      </c>
      <c r="N8" s="24">
        <f>pivot!I7</f>
        <v>26</v>
      </c>
      <c r="O8" s="24">
        <f>pivot!K7</f>
        <v>48</v>
      </c>
      <c r="P8" s="24">
        <f>pivot!M7</f>
        <v>27</v>
      </c>
      <c r="Q8" s="24">
        <f>pivot!O7</f>
        <v>88</v>
      </c>
      <c r="R8" s="24">
        <f>pivot!Q7</f>
        <v>0</v>
      </c>
      <c r="S8" s="17">
        <f t="shared" ref="S8:S13" si="1">SUM(K8:R8)</f>
        <v>190</v>
      </c>
    </row>
    <row r="9" spans="1:19" ht="12.75" customHeight="1">
      <c r="A9" s="3" t="str">
        <f>pivot!A8</f>
        <v>MO S&amp;T</v>
      </c>
      <c r="B9" s="18">
        <f>pivot!B8</f>
        <v>0</v>
      </c>
      <c r="C9" s="18">
        <f>pivot!D8</f>
        <v>1</v>
      </c>
      <c r="D9" s="18">
        <f>pivot!F8</f>
        <v>30</v>
      </c>
      <c r="E9" s="18">
        <f>pivot!H8</f>
        <v>387</v>
      </c>
      <c r="F9" s="18">
        <f>pivot!J8</f>
        <v>377</v>
      </c>
      <c r="G9" s="18">
        <f>pivot!L8</f>
        <v>125</v>
      </c>
      <c r="H9" s="18">
        <f>pivot!N8</f>
        <v>89</v>
      </c>
      <c r="I9" s="18">
        <f>pivot!P8</f>
        <v>0</v>
      </c>
      <c r="J9" s="16">
        <f t="shared" si="0"/>
        <v>1009</v>
      </c>
      <c r="K9" s="43">
        <f>pivot!C8</f>
        <v>0</v>
      </c>
      <c r="L9" s="43">
        <f>pivot!E8</f>
        <v>1</v>
      </c>
      <c r="M9" s="18">
        <f>pivot!G8</f>
        <v>30</v>
      </c>
      <c r="N9" s="18">
        <f>pivot!I8</f>
        <v>489</v>
      </c>
      <c r="O9" s="18">
        <f>pivot!K8</f>
        <v>592</v>
      </c>
      <c r="P9" s="18">
        <f>pivot!M8</f>
        <v>268</v>
      </c>
      <c r="Q9" s="18">
        <f>pivot!O8</f>
        <v>322</v>
      </c>
      <c r="R9" s="18">
        <f>pivot!Q8</f>
        <v>0</v>
      </c>
      <c r="S9" s="17">
        <f t="shared" si="1"/>
        <v>1702</v>
      </c>
    </row>
    <row r="10" spans="1:19" ht="12.75" customHeight="1">
      <c r="A10" s="3" t="str">
        <f>pivot!A9</f>
        <v>MO STATE</v>
      </c>
      <c r="B10" s="18">
        <f>pivot!B9</f>
        <v>0</v>
      </c>
      <c r="C10" s="18">
        <f>pivot!D9</f>
        <v>0</v>
      </c>
      <c r="D10" s="18">
        <f>pivot!F9</f>
        <v>23</v>
      </c>
      <c r="E10" s="18">
        <f>pivot!H9</f>
        <v>763</v>
      </c>
      <c r="F10" s="18">
        <f>pivot!J9</f>
        <v>450</v>
      </c>
      <c r="G10" s="18">
        <f>pivot!L9</f>
        <v>186</v>
      </c>
      <c r="H10" s="18">
        <f>pivot!N9</f>
        <v>260</v>
      </c>
      <c r="I10" s="18">
        <f>pivot!P9</f>
        <v>0</v>
      </c>
      <c r="J10" s="16">
        <f t="shared" si="0"/>
        <v>1682</v>
      </c>
      <c r="K10" s="43">
        <f>pivot!C9</f>
        <v>0</v>
      </c>
      <c r="L10" s="43">
        <f>pivot!E9</f>
        <v>0</v>
      </c>
      <c r="M10" s="18">
        <f>pivot!G9</f>
        <v>26</v>
      </c>
      <c r="N10" s="18">
        <f>pivot!I9</f>
        <v>1024</v>
      </c>
      <c r="O10" s="18">
        <f>pivot!K9</f>
        <v>935</v>
      </c>
      <c r="P10" s="18">
        <f>pivot!M9</f>
        <v>461</v>
      </c>
      <c r="Q10" s="18">
        <f>pivot!O9</f>
        <v>820</v>
      </c>
      <c r="R10" s="18">
        <f>pivot!Q9</f>
        <v>1</v>
      </c>
      <c r="S10" s="17">
        <f t="shared" si="1"/>
        <v>3267</v>
      </c>
    </row>
    <row r="11" spans="1:19" ht="12.75" customHeight="1">
      <c r="A11" s="3" t="str">
        <f>pivot!A10</f>
        <v>MSSU</v>
      </c>
      <c r="B11" s="18">
        <f>pivot!B10</f>
        <v>0</v>
      </c>
      <c r="C11" s="18">
        <f>pivot!D10</f>
        <v>0</v>
      </c>
      <c r="D11" s="18">
        <f>pivot!F10</f>
        <v>0</v>
      </c>
      <c r="E11" s="18">
        <f>pivot!H10</f>
        <v>0</v>
      </c>
      <c r="F11" s="18">
        <f>pivot!J10</f>
        <v>0</v>
      </c>
      <c r="G11" s="18">
        <f>pivot!L10</f>
        <v>0</v>
      </c>
      <c r="H11" s="18">
        <f>pivot!N10</f>
        <v>1</v>
      </c>
      <c r="I11" s="18">
        <f>pivot!P10</f>
        <v>0</v>
      </c>
      <c r="J11" s="16">
        <f t="shared" si="0"/>
        <v>1</v>
      </c>
      <c r="K11" s="43">
        <f>pivot!C10</f>
        <v>0</v>
      </c>
      <c r="L11" s="43">
        <f>pivot!E10</f>
        <v>0</v>
      </c>
      <c r="M11" s="18">
        <f>pivot!G10</f>
        <v>1</v>
      </c>
      <c r="N11" s="18">
        <f>pivot!I10</f>
        <v>14</v>
      </c>
      <c r="O11" s="18">
        <f>pivot!K10</f>
        <v>16</v>
      </c>
      <c r="P11" s="18">
        <f>pivot!M10</f>
        <v>5</v>
      </c>
      <c r="Q11" s="18">
        <f>pivot!O10</f>
        <v>15</v>
      </c>
      <c r="R11" s="18">
        <f>pivot!Q10</f>
        <v>0</v>
      </c>
      <c r="S11" s="17">
        <f t="shared" si="1"/>
        <v>51</v>
      </c>
    </row>
    <row r="12" spans="1:19" ht="12.75" customHeight="1">
      <c r="A12" s="3" t="str">
        <f>pivot!A11</f>
        <v>MWSU</v>
      </c>
      <c r="B12" s="18">
        <f>pivot!B11</f>
        <v>0</v>
      </c>
      <c r="C12" s="18">
        <f>pivot!D11</f>
        <v>0</v>
      </c>
      <c r="D12" s="18">
        <f>pivot!F11</f>
        <v>0</v>
      </c>
      <c r="E12" s="18">
        <f>pivot!H11</f>
        <v>10</v>
      </c>
      <c r="F12" s="18">
        <f>pivot!J11</f>
        <v>11</v>
      </c>
      <c r="G12" s="18">
        <f>pivot!L11</f>
        <v>2</v>
      </c>
      <c r="H12" s="18">
        <f>pivot!N11</f>
        <v>4</v>
      </c>
      <c r="I12" s="18">
        <f>pivot!P11</f>
        <v>0</v>
      </c>
      <c r="J12" s="16">
        <f t="shared" si="0"/>
        <v>27</v>
      </c>
      <c r="K12" s="43">
        <f>pivot!C11</f>
        <v>0</v>
      </c>
      <c r="L12" s="43">
        <f>pivot!E11</f>
        <v>0</v>
      </c>
      <c r="M12" s="18">
        <f>pivot!G11</f>
        <v>1</v>
      </c>
      <c r="N12" s="18">
        <f>pivot!I11</f>
        <v>17</v>
      </c>
      <c r="O12" s="18">
        <f>pivot!K11</f>
        <v>35</v>
      </c>
      <c r="P12" s="18">
        <f>pivot!M11</f>
        <v>13</v>
      </c>
      <c r="Q12" s="18">
        <f>pivot!O11</f>
        <v>56</v>
      </c>
      <c r="R12" s="18">
        <f>pivot!Q11</f>
        <v>0</v>
      </c>
      <c r="S12" s="17">
        <f t="shared" si="1"/>
        <v>122</v>
      </c>
    </row>
    <row r="13" spans="1:19" ht="12.75" customHeight="1">
      <c r="A13" s="3" t="str">
        <f>pivot!A12</f>
        <v>NWMSU</v>
      </c>
      <c r="B13" s="18">
        <f>pivot!B12</f>
        <v>0</v>
      </c>
      <c r="C13" s="18">
        <f>pivot!D12</f>
        <v>0</v>
      </c>
      <c r="D13" s="18">
        <f>pivot!F12</f>
        <v>34</v>
      </c>
      <c r="E13" s="18">
        <f>pivot!H12</f>
        <v>173</v>
      </c>
      <c r="F13" s="18">
        <f>pivot!J12</f>
        <v>55</v>
      </c>
      <c r="G13" s="18">
        <f>pivot!L12</f>
        <v>11</v>
      </c>
      <c r="H13" s="18">
        <f>pivot!N12</f>
        <v>24</v>
      </c>
      <c r="I13" s="18">
        <f>pivot!P12</f>
        <v>0</v>
      </c>
      <c r="J13" s="27">
        <f t="shared" si="0"/>
        <v>297</v>
      </c>
      <c r="K13" s="43">
        <f>pivot!C12</f>
        <v>0</v>
      </c>
      <c r="L13" s="43">
        <f>pivot!E12</f>
        <v>0</v>
      </c>
      <c r="M13" s="18">
        <f>pivot!G12</f>
        <v>35</v>
      </c>
      <c r="N13" s="18">
        <f>pivot!I12</f>
        <v>275</v>
      </c>
      <c r="O13" s="18">
        <f>pivot!K12</f>
        <v>266</v>
      </c>
      <c r="P13" s="18">
        <f>pivot!M12</f>
        <v>111</v>
      </c>
      <c r="Q13" s="18">
        <f>pivot!O12</f>
        <v>262</v>
      </c>
      <c r="R13" s="18">
        <f>pivot!Q12</f>
        <v>0</v>
      </c>
      <c r="S13" s="28">
        <f t="shared" si="1"/>
        <v>949</v>
      </c>
    </row>
    <row r="14" spans="1:19" ht="12.75" customHeight="1">
      <c r="A14" s="3" t="str">
        <f>pivot!A13</f>
        <v>SEMO</v>
      </c>
      <c r="B14" s="18">
        <f>pivot!B13</f>
        <v>0</v>
      </c>
      <c r="C14" s="18">
        <f>pivot!D13</f>
        <v>0</v>
      </c>
      <c r="D14" s="18">
        <f>pivot!F13</f>
        <v>11</v>
      </c>
      <c r="E14" s="18">
        <f>pivot!H13</f>
        <v>147</v>
      </c>
      <c r="F14" s="18">
        <f>pivot!J13</f>
        <v>74</v>
      </c>
      <c r="G14" s="18">
        <f>pivot!L13</f>
        <v>29</v>
      </c>
      <c r="H14" s="18">
        <f>pivot!N13</f>
        <v>34</v>
      </c>
      <c r="I14" s="18">
        <f>pivot!P13</f>
        <v>0</v>
      </c>
      <c r="J14" s="16">
        <f t="shared" ref="J14:J19" si="2">SUM(B14:I14)</f>
        <v>295</v>
      </c>
      <c r="K14" s="43">
        <f>pivot!C13</f>
        <v>0</v>
      </c>
      <c r="L14" s="43">
        <f>pivot!E13</f>
        <v>0</v>
      </c>
      <c r="M14" s="18">
        <f>pivot!G13</f>
        <v>13</v>
      </c>
      <c r="N14" s="18">
        <f>pivot!I13</f>
        <v>276</v>
      </c>
      <c r="O14" s="18">
        <f>pivot!K13</f>
        <v>285</v>
      </c>
      <c r="P14" s="18">
        <f>pivot!M13</f>
        <v>149</v>
      </c>
      <c r="Q14" s="18">
        <f>pivot!O13</f>
        <v>354</v>
      </c>
      <c r="R14" s="18">
        <f>pivot!Q13</f>
        <v>0</v>
      </c>
      <c r="S14" s="17">
        <f t="shared" ref="S14:S19" si="3">SUM(K14:R14)</f>
        <v>1077</v>
      </c>
    </row>
    <row r="15" spans="1:19" ht="12.75" customHeight="1">
      <c r="A15" s="3" t="str">
        <f>pivot!A14</f>
        <v>TRUMAN</v>
      </c>
      <c r="B15" s="18">
        <f>pivot!B14</f>
        <v>0</v>
      </c>
      <c r="C15" s="18">
        <f>pivot!D14</f>
        <v>0</v>
      </c>
      <c r="D15" s="18">
        <f>pivot!F14</f>
        <v>8</v>
      </c>
      <c r="E15" s="18">
        <f>pivot!H14</f>
        <v>237</v>
      </c>
      <c r="F15" s="18">
        <f>pivot!J14</f>
        <v>17</v>
      </c>
      <c r="G15" s="18">
        <f>pivot!L14</f>
        <v>4</v>
      </c>
      <c r="H15" s="18">
        <f>pivot!N14</f>
        <v>8</v>
      </c>
      <c r="I15" s="18">
        <f>pivot!P14</f>
        <v>0</v>
      </c>
      <c r="J15" s="16">
        <f t="shared" si="2"/>
        <v>274</v>
      </c>
      <c r="K15" s="43">
        <f>pivot!C14</f>
        <v>0</v>
      </c>
      <c r="L15" s="43">
        <f>pivot!E14</f>
        <v>0</v>
      </c>
      <c r="M15" s="18">
        <f>pivot!G14</f>
        <v>8</v>
      </c>
      <c r="N15" s="18">
        <f>pivot!I14</f>
        <v>252</v>
      </c>
      <c r="O15" s="18">
        <f>pivot!K14</f>
        <v>45</v>
      </c>
      <c r="P15" s="18">
        <f>pivot!M14</f>
        <v>17</v>
      </c>
      <c r="Q15" s="18">
        <f>pivot!O14</f>
        <v>37</v>
      </c>
      <c r="R15" s="18">
        <f>pivot!Q14</f>
        <v>1</v>
      </c>
      <c r="S15" s="17">
        <f t="shared" si="3"/>
        <v>360</v>
      </c>
    </row>
    <row r="16" spans="1:19" ht="12.75" customHeight="1">
      <c r="A16" s="3" t="str">
        <f>pivot!A15</f>
        <v>UCMO</v>
      </c>
      <c r="B16" s="18">
        <f>pivot!B15</f>
        <v>0</v>
      </c>
      <c r="C16" s="18">
        <f>pivot!D15</f>
        <v>0</v>
      </c>
      <c r="D16" s="18">
        <f>pivot!F15</f>
        <v>18</v>
      </c>
      <c r="E16" s="18">
        <f>pivot!H15</f>
        <v>279</v>
      </c>
      <c r="F16" s="18">
        <f>pivot!J15</f>
        <v>155</v>
      </c>
      <c r="G16" s="18">
        <f>pivot!L15</f>
        <v>65</v>
      </c>
      <c r="H16" s="18">
        <f>pivot!N15</f>
        <v>83</v>
      </c>
      <c r="I16" s="18">
        <f>pivot!P15</f>
        <v>1</v>
      </c>
      <c r="J16" s="16">
        <f t="shared" si="2"/>
        <v>601</v>
      </c>
      <c r="K16" s="43">
        <f>pivot!C15</f>
        <v>0</v>
      </c>
      <c r="L16" s="43">
        <f>pivot!E15</f>
        <v>0</v>
      </c>
      <c r="M16" s="18">
        <f>pivot!G15</f>
        <v>22</v>
      </c>
      <c r="N16" s="18">
        <f>pivot!I15</f>
        <v>482</v>
      </c>
      <c r="O16" s="18">
        <f>pivot!K15</f>
        <v>595</v>
      </c>
      <c r="P16" s="18">
        <f>pivot!M15</f>
        <v>381</v>
      </c>
      <c r="Q16" s="18">
        <f>pivot!O15</f>
        <v>689</v>
      </c>
      <c r="R16" s="18">
        <f>pivot!Q15</f>
        <v>14</v>
      </c>
      <c r="S16" s="17">
        <f t="shared" si="3"/>
        <v>2183</v>
      </c>
    </row>
    <row r="17" spans="1:209" ht="12.75" customHeight="1">
      <c r="A17" s="3" t="str">
        <f>pivot!A16</f>
        <v>UMC</v>
      </c>
      <c r="B17" s="18">
        <f>pivot!B16</f>
        <v>0</v>
      </c>
      <c r="C17" s="18">
        <f>pivot!D16</f>
        <v>2</v>
      </c>
      <c r="D17" s="18">
        <f>pivot!F16</f>
        <v>97</v>
      </c>
      <c r="E17" s="18">
        <f>pivot!H16</f>
        <v>1929</v>
      </c>
      <c r="F17" s="18">
        <f>pivot!J16</f>
        <v>1608</v>
      </c>
      <c r="G17" s="18">
        <f>pivot!L16</f>
        <v>605</v>
      </c>
      <c r="H17" s="18">
        <f>pivot!N16</f>
        <v>578</v>
      </c>
      <c r="I17" s="18">
        <f>pivot!P16</f>
        <v>0</v>
      </c>
      <c r="J17" s="16">
        <f t="shared" si="2"/>
        <v>4819</v>
      </c>
      <c r="K17" s="43">
        <f>pivot!C16</f>
        <v>0</v>
      </c>
      <c r="L17" s="43">
        <f>pivot!E16</f>
        <v>2</v>
      </c>
      <c r="M17" s="18">
        <f>pivot!G16</f>
        <v>102</v>
      </c>
      <c r="N17" s="18">
        <f>pivot!I16</f>
        <v>2236</v>
      </c>
      <c r="O17" s="18">
        <f>pivot!K16</f>
        <v>2414</v>
      </c>
      <c r="P17" s="18">
        <f>pivot!M16</f>
        <v>1125</v>
      </c>
      <c r="Q17" s="18">
        <f>pivot!O16</f>
        <v>1628</v>
      </c>
      <c r="R17" s="18">
        <f>pivot!Q16</f>
        <v>0</v>
      </c>
      <c r="S17" s="17">
        <f t="shared" si="3"/>
        <v>7507</v>
      </c>
    </row>
    <row r="18" spans="1:209" s="30" customFormat="1" ht="12.75" customHeight="1">
      <c r="A18" s="3" t="str">
        <f>pivot!A17</f>
        <v>UMKC</v>
      </c>
      <c r="B18" s="18">
        <f>pivot!B17</f>
        <v>0</v>
      </c>
      <c r="C18" s="18">
        <f>pivot!D17</f>
        <v>8</v>
      </c>
      <c r="D18" s="18">
        <f>pivot!F17</f>
        <v>228</v>
      </c>
      <c r="E18" s="18">
        <f>pivot!H17</f>
        <v>1151</v>
      </c>
      <c r="F18" s="18">
        <f>pivot!J17</f>
        <v>923</v>
      </c>
      <c r="G18" s="18">
        <f>pivot!L17</f>
        <v>277</v>
      </c>
      <c r="H18" s="18">
        <f>pivot!N17</f>
        <v>265</v>
      </c>
      <c r="I18" s="18">
        <f>pivot!P17</f>
        <v>0</v>
      </c>
      <c r="J18" s="27">
        <f>SUM(B18:I18)</f>
        <v>2852</v>
      </c>
      <c r="K18" s="43">
        <f>pivot!C17</f>
        <v>0</v>
      </c>
      <c r="L18" s="43">
        <f>pivot!E17</f>
        <v>8</v>
      </c>
      <c r="M18" s="18">
        <f>pivot!G17</f>
        <v>233</v>
      </c>
      <c r="N18" s="18">
        <f>pivot!I17</f>
        <v>1527</v>
      </c>
      <c r="O18" s="18">
        <f>pivot!K17</f>
        <v>1779</v>
      </c>
      <c r="P18" s="18">
        <f>pivot!M17</f>
        <v>751</v>
      </c>
      <c r="Q18" s="18">
        <f>pivot!O17</f>
        <v>1111</v>
      </c>
      <c r="R18" s="18">
        <f>pivot!Q17</f>
        <v>0</v>
      </c>
      <c r="S18" s="28">
        <f t="shared" si="3"/>
        <v>5409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</row>
    <row r="19" spans="1:209" s="30" customFormat="1" ht="12.75" customHeight="1">
      <c r="A19" s="3" t="str">
        <f>pivot!A18</f>
        <v>UMSL</v>
      </c>
      <c r="B19" s="18">
        <f>pivot!B18</f>
        <v>0</v>
      </c>
      <c r="C19" s="18">
        <f>pivot!D18</f>
        <v>0</v>
      </c>
      <c r="D19" s="18">
        <f>pivot!F18</f>
        <v>15</v>
      </c>
      <c r="E19" s="18">
        <f>pivot!H18</f>
        <v>386</v>
      </c>
      <c r="F19" s="18">
        <f>pivot!J18</f>
        <v>423</v>
      </c>
      <c r="G19" s="18">
        <f>pivot!L18</f>
        <v>149</v>
      </c>
      <c r="H19" s="18">
        <f>pivot!N18</f>
        <v>150</v>
      </c>
      <c r="I19" s="18">
        <f>pivot!P18</f>
        <v>0</v>
      </c>
      <c r="J19" s="27">
        <f t="shared" si="2"/>
        <v>1123</v>
      </c>
      <c r="K19" s="43">
        <f>pivot!C18</f>
        <v>0</v>
      </c>
      <c r="L19" s="43">
        <f>pivot!E18</f>
        <v>0</v>
      </c>
      <c r="M19" s="18">
        <f>pivot!G18</f>
        <v>25</v>
      </c>
      <c r="N19" s="18">
        <f>pivot!I18</f>
        <v>811</v>
      </c>
      <c r="O19" s="18">
        <f>pivot!K18</f>
        <v>1164</v>
      </c>
      <c r="P19" s="18">
        <f>pivot!M18</f>
        <v>568</v>
      </c>
      <c r="Q19" s="18">
        <f>pivot!O18</f>
        <v>1052</v>
      </c>
      <c r="R19" s="18">
        <f>pivot!Q18</f>
        <v>0</v>
      </c>
      <c r="S19" s="28">
        <f t="shared" si="3"/>
        <v>3620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</row>
    <row r="20" spans="1:209" s="30" customFormat="1" ht="12.75" customHeight="1">
      <c r="A20" s="31" t="s">
        <v>18</v>
      </c>
      <c r="B20" s="32">
        <f>SUM(B8:B19)</f>
        <v>0</v>
      </c>
      <c r="C20" s="32">
        <f t="shared" ref="C20:J20" si="4">SUM(C8:C19)</f>
        <v>11</v>
      </c>
      <c r="D20" s="32">
        <f t="shared" si="4"/>
        <v>465</v>
      </c>
      <c r="E20" s="32">
        <f t="shared" si="4"/>
        <v>5478</v>
      </c>
      <c r="F20" s="32">
        <f t="shared" si="4"/>
        <v>4105</v>
      </c>
      <c r="G20" s="32">
        <f t="shared" si="4"/>
        <v>1459</v>
      </c>
      <c r="H20" s="32">
        <f t="shared" si="4"/>
        <v>1513</v>
      </c>
      <c r="I20" s="32">
        <f t="shared" si="4"/>
        <v>1</v>
      </c>
      <c r="J20" s="27">
        <f t="shared" si="4"/>
        <v>13032</v>
      </c>
      <c r="K20" s="32">
        <f>SUM(K8:K19)</f>
        <v>0</v>
      </c>
      <c r="L20" s="32">
        <f>SUM(L8:L19)</f>
        <v>11</v>
      </c>
      <c r="M20" s="32">
        <f t="shared" ref="M20:S20" si="5">SUM(M8:M19)</f>
        <v>497</v>
      </c>
      <c r="N20" s="32">
        <f t="shared" si="5"/>
        <v>7429</v>
      </c>
      <c r="O20" s="32">
        <f t="shared" si="5"/>
        <v>8174</v>
      </c>
      <c r="P20" s="32">
        <f t="shared" si="5"/>
        <v>3876</v>
      </c>
      <c r="Q20" s="32">
        <f t="shared" si="5"/>
        <v>6434</v>
      </c>
      <c r="R20" s="32">
        <f t="shared" si="5"/>
        <v>16</v>
      </c>
      <c r="S20" s="32">
        <f t="shared" si="5"/>
        <v>26437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</row>
    <row r="21" spans="1:209" ht="12.75" customHeight="1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209" ht="12.75" customHeight="1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09" ht="12.75" customHeight="1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7"/>
      <c r="K23" s="17"/>
      <c r="L23" s="1"/>
      <c r="M23" s="1"/>
      <c r="N23" s="1"/>
      <c r="O23" s="1"/>
      <c r="P23" s="1"/>
      <c r="Q23" s="20"/>
      <c r="R23" s="17"/>
      <c r="S23" s="17"/>
    </row>
    <row r="24" spans="1:209" ht="12.75" customHeight="1">
      <c r="A24" s="1" t="s">
        <v>20</v>
      </c>
      <c r="B24" s="1"/>
      <c r="C24" s="1"/>
      <c r="D24" s="1"/>
      <c r="E24" s="1"/>
      <c r="F24" s="1"/>
      <c r="G24" s="1"/>
      <c r="H24" s="1"/>
      <c r="I24" s="1"/>
      <c r="J24" s="17"/>
      <c r="K24" s="17"/>
      <c r="L24" s="1"/>
      <c r="M24" s="1"/>
      <c r="N24" s="1"/>
      <c r="O24" s="1"/>
      <c r="P24" s="1"/>
      <c r="Q24" s="20"/>
      <c r="R24" s="17"/>
      <c r="S24" s="17"/>
    </row>
    <row r="25" spans="1:209" ht="12.75" customHeight="1">
      <c r="A25" s="1" t="s">
        <v>70</v>
      </c>
      <c r="B25" s="1"/>
      <c r="C25" s="1"/>
      <c r="D25" s="1"/>
      <c r="E25" s="1"/>
      <c r="F25" s="1"/>
      <c r="G25" s="1"/>
      <c r="H25" s="1"/>
      <c r="I25" s="1"/>
      <c r="J25" s="17"/>
      <c r="K25" s="17"/>
      <c r="L25" s="1"/>
      <c r="M25" s="1"/>
      <c r="N25" s="1"/>
      <c r="O25" s="1"/>
      <c r="P25" s="1"/>
      <c r="Q25" s="20"/>
      <c r="R25" s="17"/>
      <c r="S25" s="17"/>
    </row>
    <row r="26" spans="1:209" ht="12.75" customHeight="1">
      <c r="A26" s="1"/>
      <c r="B26" s="1"/>
      <c r="C26" s="1"/>
      <c r="D26" s="1"/>
      <c r="E26" s="1"/>
      <c r="F26" s="1"/>
      <c r="G26" s="1"/>
      <c r="H26" s="1"/>
      <c r="I26" s="1"/>
      <c r="J26" s="17"/>
      <c r="K26" s="17"/>
      <c r="L26" s="1"/>
      <c r="M26" s="1"/>
      <c r="N26" s="1"/>
      <c r="O26" s="1"/>
      <c r="P26" s="1"/>
      <c r="Q26" s="20"/>
      <c r="R26" s="17"/>
      <c r="S26" s="17"/>
    </row>
    <row r="27" spans="1:209" ht="12.75" customHeight="1">
      <c r="A27" s="6"/>
      <c r="B27" s="7" t="s">
        <v>1</v>
      </c>
      <c r="C27" s="7"/>
      <c r="D27" s="7"/>
      <c r="E27" s="7"/>
      <c r="F27" s="7"/>
      <c r="G27" s="7"/>
      <c r="H27" s="7"/>
      <c r="I27" s="7"/>
      <c r="J27" s="7"/>
      <c r="K27" s="8" t="s">
        <v>2</v>
      </c>
      <c r="L27" s="7"/>
      <c r="M27" s="7"/>
      <c r="N27" s="7"/>
      <c r="O27" s="7"/>
      <c r="P27" s="7"/>
      <c r="Q27" s="7"/>
      <c r="R27" s="21"/>
      <c r="S27" s="22"/>
    </row>
    <row r="28" spans="1:209" ht="12.75" customHeight="1">
      <c r="A28" s="1"/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"/>
      <c r="K28" s="11" t="s">
        <v>3</v>
      </c>
      <c r="L28" s="10" t="s">
        <v>4</v>
      </c>
      <c r="M28" s="10" t="s">
        <v>5</v>
      </c>
      <c r="N28" s="10" t="s">
        <v>6</v>
      </c>
      <c r="O28" s="10" t="s">
        <v>7</v>
      </c>
      <c r="P28" s="10" t="s">
        <v>8</v>
      </c>
      <c r="Q28" s="10" t="s">
        <v>9</v>
      </c>
      <c r="R28" s="23" t="s">
        <v>10</v>
      </c>
      <c r="S28" s="17"/>
    </row>
    <row r="29" spans="1:209" ht="12.75" customHeight="1">
      <c r="A29" s="1"/>
      <c r="B29" s="12" t="s">
        <v>11</v>
      </c>
      <c r="C29" s="12" t="s">
        <v>12</v>
      </c>
      <c r="D29" s="12" t="s">
        <v>13</v>
      </c>
      <c r="E29" s="12" t="s">
        <v>14</v>
      </c>
      <c r="F29" s="12" t="s">
        <v>15</v>
      </c>
      <c r="G29" s="12" t="s">
        <v>16</v>
      </c>
      <c r="H29" s="12" t="s">
        <v>16</v>
      </c>
      <c r="I29" s="12" t="s">
        <v>17</v>
      </c>
      <c r="J29" s="12" t="s">
        <v>2</v>
      </c>
      <c r="K29" s="13" t="s">
        <v>11</v>
      </c>
      <c r="L29" s="12" t="s">
        <v>12</v>
      </c>
      <c r="M29" s="12" t="s">
        <v>13</v>
      </c>
      <c r="N29" s="12" t="s">
        <v>14</v>
      </c>
      <c r="O29" s="12" t="s">
        <v>15</v>
      </c>
      <c r="P29" s="12" t="s">
        <v>16</v>
      </c>
      <c r="Q29" s="12" t="s">
        <v>16</v>
      </c>
      <c r="R29" s="23" t="s">
        <v>17</v>
      </c>
      <c r="S29" s="23" t="s">
        <v>2</v>
      </c>
    </row>
    <row r="30" spans="1:20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24"/>
      <c r="K30" s="15"/>
      <c r="L30" s="14"/>
      <c r="M30" s="14"/>
      <c r="N30" s="14"/>
      <c r="O30" s="14"/>
      <c r="P30" s="14"/>
      <c r="Q30" s="25"/>
      <c r="R30" s="24"/>
      <c r="S30" s="24"/>
    </row>
    <row r="31" spans="1:209" ht="12.75" customHeight="1">
      <c r="A31" s="1" t="str">
        <f>pivot!A20</f>
        <v>AVILA</v>
      </c>
      <c r="B31" s="44">
        <f>pivot!B20</f>
        <v>0</v>
      </c>
      <c r="C31" s="44">
        <f>pivot!D20</f>
        <v>1</v>
      </c>
      <c r="D31" s="44">
        <f>pivot!F20</f>
        <v>11</v>
      </c>
      <c r="E31" s="44">
        <f>pivot!H20</f>
        <v>131</v>
      </c>
      <c r="F31" s="44">
        <f>pivot!J20</f>
        <v>132</v>
      </c>
      <c r="G31" s="44">
        <f>pivot!L20</f>
        <v>71</v>
      </c>
      <c r="H31" s="44">
        <f>pivot!N20</f>
        <v>131</v>
      </c>
      <c r="I31" s="44">
        <f>pivot!P20</f>
        <v>0</v>
      </c>
      <c r="J31" s="45">
        <f>SUM(B31:I31)</f>
        <v>477</v>
      </c>
      <c r="K31" s="44">
        <f>pivot!C20</f>
        <v>0</v>
      </c>
      <c r="L31" s="44">
        <f>pivot!E20</f>
        <v>1</v>
      </c>
      <c r="M31" s="44">
        <f>pivot!G20</f>
        <v>14</v>
      </c>
      <c r="N31" s="44">
        <f>pivot!I20</f>
        <v>143</v>
      </c>
      <c r="O31" s="44">
        <f>pivot!K20</f>
        <v>180</v>
      </c>
      <c r="P31" s="44">
        <f>pivot!M20</f>
        <v>103</v>
      </c>
      <c r="Q31" s="44">
        <f>pivot!O20</f>
        <v>213</v>
      </c>
      <c r="R31" s="44">
        <f>pivot!Q20</f>
        <v>0</v>
      </c>
      <c r="S31" s="46">
        <f t="shared" ref="S31" si="6">SUM(K31:R31)</f>
        <v>654</v>
      </c>
    </row>
    <row r="32" spans="1:209">
      <c r="A32" s="1" t="s">
        <v>71</v>
      </c>
      <c r="B32" s="47" t="s">
        <v>79</v>
      </c>
      <c r="C32" s="47" t="s">
        <v>79</v>
      </c>
      <c r="D32" s="47" t="s">
        <v>79</v>
      </c>
      <c r="E32" s="47" t="s">
        <v>79</v>
      </c>
      <c r="F32" s="47" t="s">
        <v>79</v>
      </c>
      <c r="G32" s="47" t="s">
        <v>79</v>
      </c>
      <c r="H32" s="47" t="s">
        <v>79</v>
      </c>
      <c r="I32" s="47" t="s">
        <v>79</v>
      </c>
      <c r="J32" s="52" t="s">
        <v>79</v>
      </c>
      <c r="K32" s="47" t="s">
        <v>79</v>
      </c>
      <c r="L32" s="47" t="s">
        <v>79</v>
      </c>
      <c r="M32" s="47" t="s">
        <v>79</v>
      </c>
      <c r="N32" s="47" t="s">
        <v>79</v>
      </c>
      <c r="O32" s="47" t="s">
        <v>79</v>
      </c>
      <c r="P32" s="47" t="s">
        <v>79</v>
      </c>
      <c r="Q32" s="47" t="s">
        <v>79</v>
      </c>
      <c r="R32" s="47" t="s">
        <v>79</v>
      </c>
      <c r="S32" s="47" t="s">
        <v>79</v>
      </c>
    </row>
    <row r="33" spans="1:19">
      <c r="A33" s="4" t="s">
        <v>72</v>
      </c>
      <c r="B33" s="47" t="s">
        <v>79</v>
      </c>
      <c r="C33" s="47" t="s">
        <v>79</v>
      </c>
      <c r="D33" s="47" t="s">
        <v>79</v>
      </c>
      <c r="E33" s="47" t="s">
        <v>79</v>
      </c>
      <c r="F33" s="47" t="s">
        <v>79</v>
      </c>
      <c r="G33" s="47" t="s">
        <v>79</v>
      </c>
      <c r="H33" s="47" t="s">
        <v>79</v>
      </c>
      <c r="I33" s="47" t="s">
        <v>79</v>
      </c>
      <c r="J33" s="52" t="s">
        <v>79</v>
      </c>
      <c r="K33" s="47" t="s">
        <v>79</v>
      </c>
      <c r="L33" s="47" t="s">
        <v>79</v>
      </c>
      <c r="M33" s="47" t="s">
        <v>79</v>
      </c>
      <c r="N33" s="47" t="s">
        <v>79</v>
      </c>
      <c r="O33" s="47" t="s">
        <v>79</v>
      </c>
      <c r="P33" s="47" t="s">
        <v>79</v>
      </c>
      <c r="Q33" s="47" t="s">
        <v>79</v>
      </c>
      <c r="R33" s="47" t="s">
        <v>79</v>
      </c>
      <c r="S33" s="47" t="s">
        <v>79</v>
      </c>
    </row>
    <row r="34" spans="1:19">
      <c r="A34" s="4" t="s">
        <v>73</v>
      </c>
      <c r="B34" s="47" t="s">
        <v>79</v>
      </c>
      <c r="C34" s="47" t="s">
        <v>79</v>
      </c>
      <c r="D34" s="47" t="s">
        <v>79</v>
      </c>
      <c r="E34" s="47" t="s">
        <v>79</v>
      </c>
      <c r="F34" s="47" t="s">
        <v>79</v>
      </c>
      <c r="G34" s="47" t="s">
        <v>79</v>
      </c>
      <c r="H34" s="47" t="s">
        <v>79</v>
      </c>
      <c r="I34" s="47" t="s">
        <v>79</v>
      </c>
      <c r="J34" s="52" t="s">
        <v>79</v>
      </c>
      <c r="K34" s="47" t="s">
        <v>79</v>
      </c>
      <c r="L34" s="47" t="s">
        <v>79</v>
      </c>
      <c r="M34" s="47" t="s">
        <v>79</v>
      </c>
      <c r="N34" s="47" t="s">
        <v>79</v>
      </c>
      <c r="O34" s="47" t="s">
        <v>79</v>
      </c>
      <c r="P34" s="47" t="s">
        <v>79</v>
      </c>
      <c r="Q34" s="47" t="s">
        <v>79</v>
      </c>
      <c r="R34" s="47" t="s">
        <v>79</v>
      </c>
      <c r="S34" s="47" t="s">
        <v>79</v>
      </c>
    </row>
    <row r="35" spans="1:19">
      <c r="A35" s="4" t="s">
        <v>74</v>
      </c>
      <c r="B35" s="47" t="s">
        <v>79</v>
      </c>
      <c r="C35" s="47" t="s">
        <v>79</v>
      </c>
      <c r="D35" s="47" t="s">
        <v>79</v>
      </c>
      <c r="E35" s="47" t="s">
        <v>79</v>
      </c>
      <c r="F35" s="47" t="s">
        <v>79</v>
      </c>
      <c r="G35" s="47" t="s">
        <v>79</v>
      </c>
      <c r="H35" s="47" t="s">
        <v>79</v>
      </c>
      <c r="I35" s="47" t="s">
        <v>79</v>
      </c>
      <c r="J35" s="52" t="s">
        <v>79</v>
      </c>
      <c r="K35" s="47" t="s">
        <v>79</v>
      </c>
      <c r="L35" s="47" t="s">
        <v>79</v>
      </c>
      <c r="M35" s="47" t="s">
        <v>79</v>
      </c>
      <c r="N35" s="47" t="s">
        <v>79</v>
      </c>
      <c r="O35" s="47" t="s">
        <v>79</v>
      </c>
      <c r="P35" s="47" t="s">
        <v>79</v>
      </c>
      <c r="Q35" s="47" t="s">
        <v>79</v>
      </c>
      <c r="R35" s="47" t="s">
        <v>79</v>
      </c>
      <c r="S35" s="47" t="s">
        <v>79</v>
      </c>
    </row>
    <row r="36" spans="1:19">
      <c r="A36" s="4" t="s">
        <v>75</v>
      </c>
      <c r="B36" s="47" t="s">
        <v>79</v>
      </c>
      <c r="C36" s="47" t="s">
        <v>79</v>
      </c>
      <c r="D36" s="47" t="s">
        <v>79</v>
      </c>
      <c r="E36" s="47" t="s">
        <v>79</v>
      </c>
      <c r="F36" s="47" t="s">
        <v>79</v>
      </c>
      <c r="G36" s="47" t="s">
        <v>79</v>
      </c>
      <c r="H36" s="47" t="s">
        <v>79</v>
      </c>
      <c r="I36" s="47" t="s">
        <v>79</v>
      </c>
      <c r="J36" s="52" t="s">
        <v>79</v>
      </c>
      <c r="K36" s="47" t="s">
        <v>79</v>
      </c>
      <c r="L36" s="47" t="s">
        <v>79</v>
      </c>
      <c r="M36" s="47" t="s">
        <v>79</v>
      </c>
      <c r="N36" s="47" t="s">
        <v>79</v>
      </c>
      <c r="O36" s="47" t="s">
        <v>79</v>
      </c>
      <c r="P36" s="47" t="s">
        <v>79</v>
      </c>
      <c r="Q36" s="47" t="s">
        <v>79</v>
      </c>
      <c r="R36" s="47" t="s">
        <v>79</v>
      </c>
      <c r="S36" s="47" t="s">
        <v>79</v>
      </c>
    </row>
    <row r="37" spans="1:19" ht="12.75" customHeight="1">
      <c r="A37" s="1" t="str">
        <f>pivot!A21</f>
        <v>HLG</v>
      </c>
      <c r="B37" s="44">
        <f>pivot!B21</f>
        <v>0</v>
      </c>
      <c r="C37" s="44">
        <f>pivot!D21</f>
        <v>0</v>
      </c>
      <c r="D37" s="44">
        <f>pivot!F21</f>
        <v>0</v>
      </c>
      <c r="E37" s="44">
        <f>pivot!H21</f>
        <v>2</v>
      </c>
      <c r="F37" s="44">
        <f>pivot!J21</f>
        <v>2</v>
      </c>
      <c r="G37" s="44">
        <f>pivot!L21</f>
        <v>1</v>
      </c>
      <c r="H37" s="44">
        <f>pivot!N21</f>
        <v>2</v>
      </c>
      <c r="I37" s="44">
        <f>pivot!P21</f>
        <v>0</v>
      </c>
      <c r="J37" s="45">
        <f>SUM(B37:I37)</f>
        <v>7</v>
      </c>
      <c r="K37" s="44">
        <f>pivot!C21</f>
        <v>0</v>
      </c>
      <c r="L37" s="44">
        <f>pivot!E21</f>
        <v>0</v>
      </c>
      <c r="M37" s="44">
        <f>pivot!G21</f>
        <v>0</v>
      </c>
      <c r="N37" s="44">
        <f>pivot!I21</f>
        <v>3</v>
      </c>
      <c r="O37" s="44">
        <f>pivot!K21</f>
        <v>8</v>
      </c>
      <c r="P37" s="44">
        <f>pivot!M21</f>
        <v>1</v>
      </c>
      <c r="Q37" s="44">
        <f>pivot!O21</f>
        <v>3</v>
      </c>
      <c r="R37" s="44">
        <f>pivot!Q21</f>
        <v>0</v>
      </c>
      <c r="S37" s="46">
        <f>SUM(K37:R37)</f>
        <v>15</v>
      </c>
    </row>
    <row r="38" spans="1:19" ht="12.75" customHeight="1">
      <c r="A38" s="1" t="str">
        <f>pivot!A22</f>
        <v>LINDENWOOD</v>
      </c>
      <c r="B38" s="44">
        <f>pivot!B22</f>
        <v>0</v>
      </c>
      <c r="C38" s="44">
        <f>pivot!D22</f>
        <v>0</v>
      </c>
      <c r="D38" s="44">
        <f>pivot!F22</f>
        <v>6</v>
      </c>
      <c r="E38" s="44">
        <f>pivot!H22</f>
        <v>331</v>
      </c>
      <c r="F38" s="44">
        <f>pivot!J22</f>
        <v>491</v>
      </c>
      <c r="G38" s="44">
        <f>pivot!L22</f>
        <v>247</v>
      </c>
      <c r="H38" s="44">
        <f>pivot!N22</f>
        <v>535</v>
      </c>
      <c r="I38" s="44">
        <f>pivot!P22</f>
        <v>6</v>
      </c>
      <c r="J38" s="45">
        <f t="shared" ref="J38:J48" si="7">SUM(B38:I38)</f>
        <v>1616</v>
      </c>
      <c r="K38" s="44">
        <f>pivot!C22</f>
        <v>0</v>
      </c>
      <c r="L38" s="44">
        <f>pivot!E22</f>
        <v>0</v>
      </c>
      <c r="M38" s="44">
        <f>pivot!G22</f>
        <v>7</v>
      </c>
      <c r="N38" s="44">
        <f>pivot!I22</f>
        <v>484</v>
      </c>
      <c r="O38" s="44">
        <f>pivot!K22</f>
        <v>1099</v>
      </c>
      <c r="P38" s="44">
        <f>pivot!M22</f>
        <v>625</v>
      </c>
      <c r="Q38" s="44">
        <f>pivot!O22</f>
        <v>1525</v>
      </c>
      <c r="R38" s="44">
        <f>pivot!Q22</f>
        <v>9</v>
      </c>
      <c r="S38" s="46">
        <f>SUM(K38:R38)</f>
        <v>3749</v>
      </c>
    </row>
    <row r="39" spans="1:19" ht="12.75" customHeight="1">
      <c r="A39" s="1" t="str">
        <f>pivot!A23</f>
        <v>MARYVILLE</v>
      </c>
      <c r="B39" s="44">
        <f>pivot!B23</f>
        <v>0</v>
      </c>
      <c r="C39" s="44">
        <f>pivot!D23</f>
        <v>0</v>
      </c>
      <c r="D39" s="44">
        <f>pivot!F23</f>
        <v>1</v>
      </c>
      <c r="E39" s="44">
        <f>pivot!H23</f>
        <v>106</v>
      </c>
      <c r="F39" s="44">
        <f>pivot!J23</f>
        <v>40</v>
      </c>
      <c r="G39" s="44">
        <f>pivot!L23</f>
        <v>12</v>
      </c>
      <c r="H39" s="44">
        <f>pivot!N23</f>
        <v>32</v>
      </c>
      <c r="I39" s="44">
        <f>pivot!P23</f>
        <v>0</v>
      </c>
      <c r="J39" s="45">
        <f t="shared" si="7"/>
        <v>191</v>
      </c>
      <c r="K39" s="44">
        <f>pivot!C23</f>
        <v>0</v>
      </c>
      <c r="L39" s="44">
        <f>pivot!E23</f>
        <v>0</v>
      </c>
      <c r="M39" s="44">
        <f>pivot!G23</f>
        <v>2</v>
      </c>
      <c r="N39" s="44">
        <f>pivot!I23</f>
        <v>158</v>
      </c>
      <c r="O39" s="44">
        <f>pivot!K23</f>
        <v>168</v>
      </c>
      <c r="P39" s="44">
        <f>pivot!M23</f>
        <v>90</v>
      </c>
      <c r="Q39" s="44">
        <f>pivot!O23</f>
        <v>268</v>
      </c>
      <c r="R39" s="44">
        <f>pivot!Q23</f>
        <v>22</v>
      </c>
      <c r="S39" s="46">
        <f>SUM(K39:R39)</f>
        <v>708</v>
      </c>
    </row>
    <row r="40" spans="1:19" ht="12.75" customHeight="1">
      <c r="A40" s="1" t="str">
        <f>pivot!A24</f>
        <v>MO BAP</v>
      </c>
      <c r="B40" s="44">
        <f>pivot!B24</f>
        <v>0</v>
      </c>
      <c r="C40" s="44">
        <f>pivot!D24</f>
        <v>0</v>
      </c>
      <c r="D40" s="44">
        <f>pivot!F24</f>
        <v>1</v>
      </c>
      <c r="E40" s="44">
        <f>pivot!H24</f>
        <v>65</v>
      </c>
      <c r="F40" s="44">
        <f>pivot!J24</f>
        <v>122</v>
      </c>
      <c r="G40" s="44">
        <f>pivot!L24</f>
        <v>74</v>
      </c>
      <c r="H40" s="44">
        <f>pivot!N24</f>
        <v>134</v>
      </c>
      <c r="I40" s="44">
        <f>pivot!P24</f>
        <v>2</v>
      </c>
      <c r="J40" s="45">
        <f t="shared" si="7"/>
        <v>398</v>
      </c>
      <c r="K40" s="44">
        <f>pivot!C24</f>
        <v>0</v>
      </c>
      <c r="L40" s="44">
        <f>pivot!E24</f>
        <v>0</v>
      </c>
      <c r="M40" s="44">
        <f>pivot!G24</f>
        <v>2</v>
      </c>
      <c r="N40" s="44">
        <f>pivot!I24</f>
        <v>143</v>
      </c>
      <c r="O40" s="44">
        <f>pivot!K24</f>
        <v>390</v>
      </c>
      <c r="P40" s="44">
        <f>pivot!M24</f>
        <v>242</v>
      </c>
      <c r="Q40" s="44">
        <f>pivot!O24</f>
        <v>571</v>
      </c>
      <c r="R40" s="44">
        <f>pivot!Q24</f>
        <v>26</v>
      </c>
      <c r="S40" s="46">
        <f>SUM(K40:R40)</f>
        <v>1374</v>
      </c>
    </row>
    <row r="41" spans="1:19" ht="12.75" customHeight="1">
      <c r="A41" s="1" t="s">
        <v>76</v>
      </c>
      <c r="B41" s="47" t="s">
        <v>79</v>
      </c>
      <c r="C41" s="47" t="s">
        <v>79</v>
      </c>
      <c r="D41" s="47" t="s">
        <v>79</v>
      </c>
      <c r="E41" s="47" t="s">
        <v>79</v>
      </c>
      <c r="F41" s="47" t="s">
        <v>79</v>
      </c>
      <c r="G41" s="47" t="s">
        <v>79</v>
      </c>
      <c r="H41" s="47" t="s">
        <v>79</v>
      </c>
      <c r="I41" s="47" t="s">
        <v>79</v>
      </c>
      <c r="J41" s="52" t="s">
        <v>79</v>
      </c>
      <c r="K41" s="47" t="s">
        <v>79</v>
      </c>
      <c r="L41" s="47" t="s">
        <v>79</v>
      </c>
      <c r="M41" s="47" t="s">
        <v>79</v>
      </c>
      <c r="N41" s="47" t="s">
        <v>79</v>
      </c>
      <c r="O41" s="47" t="s">
        <v>79</v>
      </c>
      <c r="P41" s="47" t="s">
        <v>79</v>
      </c>
      <c r="Q41" s="47" t="s">
        <v>79</v>
      </c>
      <c r="R41" s="47" t="s">
        <v>79</v>
      </c>
      <c r="S41" s="47" t="s">
        <v>79</v>
      </c>
    </row>
    <row r="42" spans="1:19" ht="12.75" customHeight="1">
      <c r="A42" s="1" t="str">
        <f>pivot!A25</f>
        <v>ROCKHURST</v>
      </c>
      <c r="B42" s="44">
        <f>pivot!B25</f>
        <v>0</v>
      </c>
      <c r="C42" s="44">
        <f>pivot!D25</f>
        <v>0</v>
      </c>
      <c r="D42" s="44">
        <f>pivot!F25</f>
        <v>3</v>
      </c>
      <c r="E42" s="44">
        <f>pivot!H25</f>
        <v>231</v>
      </c>
      <c r="F42" s="44">
        <f>pivot!J25</f>
        <v>119</v>
      </c>
      <c r="G42" s="44">
        <f>pivot!L25</f>
        <v>35</v>
      </c>
      <c r="H42" s="44">
        <f>pivot!N25</f>
        <v>60</v>
      </c>
      <c r="I42" s="44">
        <f>pivot!P25</f>
        <v>0</v>
      </c>
      <c r="J42" s="45">
        <f t="shared" si="7"/>
        <v>448</v>
      </c>
      <c r="K42" s="44">
        <f>pivot!C25</f>
        <v>0</v>
      </c>
      <c r="L42" s="44">
        <f>pivot!E25</f>
        <v>0</v>
      </c>
      <c r="M42" s="44">
        <f>pivot!G25</f>
        <v>3</v>
      </c>
      <c r="N42" s="44">
        <f>pivot!I25</f>
        <v>311</v>
      </c>
      <c r="O42" s="44">
        <f>pivot!K25</f>
        <v>255</v>
      </c>
      <c r="P42" s="44">
        <f>pivot!M25</f>
        <v>86</v>
      </c>
      <c r="Q42" s="44">
        <f>pivot!O25</f>
        <v>133</v>
      </c>
      <c r="R42" s="44">
        <f>pivot!Q25</f>
        <v>0</v>
      </c>
      <c r="S42" s="46">
        <f>SUM(K42:R42)</f>
        <v>788</v>
      </c>
    </row>
    <row r="43" spans="1:19" ht="12.75" customHeight="1">
      <c r="A43" s="1" t="s">
        <v>77</v>
      </c>
      <c r="B43" s="47" t="s">
        <v>79</v>
      </c>
      <c r="C43" s="47" t="s">
        <v>79</v>
      </c>
      <c r="D43" s="47" t="s">
        <v>79</v>
      </c>
      <c r="E43" s="47" t="s">
        <v>79</v>
      </c>
      <c r="F43" s="47" t="s">
        <v>79</v>
      </c>
      <c r="G43" s="47" t="s">
        <v>79</v>
      </c>
      <c r="H43" s="47" t="s">
        <v>79</v>
      </c>
      <c r="I43" s="47" t="s">
        <v>79</v>
      </c>
      <c r="J43" s="52" t="s">
        <v>79</v>
      </c>
      <c r="K43" s="47" t="s">
        <v>79</v>
      </c>
      <c r="L43" s="47" t="s">
        <v>79</v>
      </c>
      <c r="M43" s="47" t="s">
        <v>79</v>
      </c>
      <c r="N43" s="47" t="s">
        <v>79</v>
      </c>
      <c r="O43" s="47" t="s">
        <v>79</v>
      </c>
      <c r="P43" s="47" t="s">
        <v>79</v>
      </c>
      <c r="Q43" s="47" t="s">
        <v>79</v>
      </c>
      <c r="R43" s="47" t="s">
        <v>79</v>
      </c>
      <c r="S43" s="47" t="s">
        <v>79</v>
      </c>
    </row>
    <row r="44" spans="1:19" ht="12.75" customHeight="1">
      <c r="A44" s="1" t="str">
        <f>pivot!A26</f>
        <v>SLU</v>
      </c>
      <c r="B44" s="44">
        <f>pivot!B26</f>
        <v>0</v>
      </c>
      <c r="C44" s="44">
        <f>pivot!D26</f>
        <v>2</v>
      </c>
      <c r="D44" s="44">
        <f>pivot!F26</f>
        <v>45</v>
      </c>
      <c r="E44" s="44">
        <f>pivot!H26</f>
        <v>1573</v>
      </c>
      <c r="F44" s="44">
        <f>pivot!J26</f>
        <v>1218</v>
      </c>
      <c r="G44" s="44">
        <f>pivot!L26</f>
        <v>319</v>
      </c>
      <c r="H44" s="44">
        <f>pivot!N26</f>
        <v>343</v>
      </c>
      <c r="I44" s="44">
        <f>pivot!P26</f>
        <v>0</v>
      </c>
      <c r="J44" s="45">
        <f t="shared" si="7"/>
        <v>3500</v>
      </c>
      <c r="K44" s="44">
        <f>pivot!C26</f>
        <v>0</v>
      </c>
      <c r="L44" s="44">
        <f>pivot!E26</f>
        <v>2</v>
      </c>
      <c r="M44" s="44">
        <f>pivot!G26</f>
        <v>47</v>
      </c>
      <c r="N44" s="44">
        <f>pivot!I26</f>
        <v>1741</v>
      </c>
      <c r="O44" s="44">
        <f>pivot!K26</f>
        <v>1735</v>
      </c>
      <c r="P44" s="44">
        <f>pivot!M26</f>
        <v>649</v>
      </c>
      <c r="Q44" s="44">
        <f>pivot!O26</f>
        <v>1131</v>
      </c>
      <c r="R44" s="44">
        <f>pivot!Q26</f>
        <v>0</v>
      </c>
      <c r="S44" s="46">
        <f>SUM(K44:R44)</f>
        <v>5305</v>
      </c>
    </row>
    <row r="45" spans="1:19" ht="12.75" customHeight="1">
      <c r="A45" s="1" t="str">
        <f>pivot!A27</f>
        <v>STEPHENS</v>
      </c>
      <c r="B45" s="44">
        <f>pivot!B27</f>
        <v>0</v>
      </c>
      <c r="C45" s="44">
        <f>pivot!D27</f>
        <v>0</v>
      </c>
      <c r="D45" s="44">
        <f>pivot!F27</f>
        <v>0</v>
      </c>
      <c r="E45" s="44">
        <f>pivot!H27</f>
        <v>29</v>
      </c>
      <c r="F45" s="44">
        <f>pivot!J27</f>
        <v>57</v>
      </c>
      <c r="G45" s="44">
        <f>pivot!L27</f>
        <v>37</v>
      </c>
      <c r="H45" s="44">
        <f>pivot!N27</f>
        <v>84</v>
      </c>
      <c r="I45" s="44">
        <f>pivot!P27</f>
        <v>0</v>
      </c>
      <c r="J45" s="45">
        <f t="shared" si="7"/>
        <v>207</v>
      </c>
      <c r="K45" s="44">
        <f>pivot!C27</f>
        <v>0</v>
      </c>
      <c r="L45" s="44">
        <f>pivot!E27</f>
        <v>0</v>
      </c>
      <c r="M45" s="44">
        <f>pivot!G27</f>
        <v>0</v>
      </c>
      <c r="N45" s="44">
        <f>pivot!I27</f>
        <v>29</v>
      </c>
      <c r="O45" s="44">
        <f>pivot!K27</f>
        <v>73</v>
      </c>
      <c r="P45" s="44">
        <f>pivot!M27</f>
        <v>50</v>
      </c>
      <c r="Q45" s="44">
        <f>pivot!O27</f>
        <v>105</v>
      </c>
      <c r="R45" s="44">
        <f>pivot!Q27</f>
        <v>2</v>
      </c>
      <c r="S45" s="46">
        <f>SUM(K45:R45)</f>
        <v>259</v>
      </c>
    </row>
    <row r="46" spans="1:19" ht="12.75" customHeight="1">
      <c r="A46" s="1" t="s">
        <v>78</v>
      </c>
      <c r="B46" s="47" t="s">
        <v>79</v>
      </c>
      <c r="C46" s="47" t="s">
        <v>79</v>
      </c>
      <c r="D46" s="47" t="s">
        <v>79</v>
      </c>
      <c r="E46" s="47" t="s">
        <v>79</v>
      </c>
      <c r="F46" s="47" t="s">
        <v>79</v>
      </c>
      <c r="G46" s="47" t="s">
        <v>79</v>
      </c>
      <c r="H46" s="47" t="s">
        <v>79</v>
      </c>
      <c r="I46" s="47" t="s">
        <v>79</v>
      </c>
      <c r="J46" s="52" t="s">
        <v>79</v>
      </c>
      <c r="K46" s="47" t="s">
        <v>79</v>
      </c>
      <c r="L46" s="47" t="s">
        <v>79</v>
      </c>
      <c r="M46" s="47" t="s">
        <v>79</v>
      </c>
      <c r="N46" s="47" t="s">
        <v>79</v>
      </c>
      <c r="O46" s="47" t="s">
        <v>79</v>
      </c>
      <c r="P46" s="47" t="s">
        <v>79</v>
      </c>
      <c r="Q46" s="47" t="s">
        <v>79</v>
      </c>
      <c r="R46" s="47" t="s">
        <v>79</v>
      </c>
      <c r="S46" s="47" t="s">
        <v>79</v>
      </c>
    </row>
    <row r="47" spans="1:19" ht="12.75" customHeight="1">
      <c r="A47" s="1" t="str">
        <f>pivot!A28</f>
        <v>WEBSTER</v>
      </c>
      <c r="B47" s="44">
        <f>pivot!B28</f>
        <v>1</v>
      </c>
      <c r="C47" s="44">
        <f>pivot!D28</f>
        <v>0</v>
      </c>
      <c r="D47" s="44">
        <f>pivot!F28</f>
        <v>4</v>
      </c>
      <c r="E47" s="44">
        <f>pivot!H28</f>
        <v>375</v>
      </c>
      <c r="F47" s="44">
        <f>pivot!J28</f>
        <v>950</v>
      </c>
      <c r="G47" s="44">
        <f>pivot!L28</f>
        <v>669</v>
      </c>
      <c r="H47" s="44">
        <f>pivot!N28</f>
        <v>1897</v>
      </c>
      <c r="I47" s="44">
        <f>pivot!P28</f>
        <v>7</v>
      </c>
      <c r="J47" s="45">
        <f t="shared" si="7"/>
        <v>3903</v>
      </c>
      <c r="K47" s="44">
        <f>pivot!C28</f>
        <v>1</v>
      </c>
      <c r="L47" s="44">
        <f>pivot!E28</f>
        <v>3</v>
      </c>
      <c r="M47" s="44">
        <f>pivot!G28</f>
        <v>9</v>
      </c>
      <c r="N47" s="44">
        <f>pivot!I28</f>
        <v>946</v>
      </c>
      <c r="O47" s="44">
        <f>pivot!K28</f>
        <v>3666</v>
      </c>
      <c r="P47" s="44">
        <f>pivot!M28</f>
        <v>3076</v>
      </c>
      <c r="Q47" s="44">
        <f>pivot!O28</f>
        <v>7875</v>
      </c>
      <c r="R47" s="44">
        <f>pivot!Q28</f>
        <v>19</v>
      </c>
      <c r="S47" s="46">
        <f>SUM(K47:R47)</f>
        <v>15595</v>
      </c>
    </row>
    <row r="48" spans="1:19" ht="12.75" customHeight="1">
      <c r="A48" s="1" t="str">
        <f>pivot!A29</f>
        <v>WM WOODS</v>
      </c>
      <c r="B48" s="44">
        <f>pivot!B29</f>
        <v>0</v>
      </c>
      <c r="C48" s="44">
        <f>pivot!D29</f>
        <v>0</v>
      </c>
      <c r="D48" s="44">
        <f>pivot!F29</f>
        <v>0</v>
      </c>
      <c r="E48" s="44">
        <f>pivot!H29</f>
        <v>28</v>
      </c>
      <c r="F48" s="44">
        <f>pivot!J29</f>
        <v>143</v>
      </c>
      <c r="G48" s="44">
        <f>pivot!L29</f>
        <v>107</v>
      </c>
      <c r="H48" s="44">
        <f>pivot!N29</f>
        <v>192</v>
      </c>
      <c r="I48" s="44">
        <f>pivot!P29</f>
        <v>18</v>
      </c>
      <c r="J48" s="45">
        <f t="shared" si="7"/>
        <v>488</v>
      </c>
      <c r="K48" s="44">
        <f>pivot!C29</f>
        <v>0</v>
      </c>
      <c r="L48" s="44">
        <f>pivot!E29</f>
        <v>1</v>
      </c>
      <c r="M48" s="44">
        <f>pivot!G29</f>
        <v>0</v>
      </c>
      <c r="N48" s="44">
        <f>pivot!I29</f>
        <v>82</v>
      </c>
      <c r="O48" s="44">
        <f>pivot!K29</f>
        <v>320</v>
      </c>
      <c r="P48" s="44">
        <f>pivot!M29</f>
        <v>218</v>
      </c>
      <c r="Q48" s="44">
        <f>pivot!O29</f>
        <v>415</v>
      </c>
      <c r="R48" s="44">
        <f>pivot!Q29</f>
        <v>19</v>
      </c>
      <c r="S48" s="46">
        <f>SUM(K48:R48)</f>
        <v>1055</v>
      </c>
    </row>
    <row r="49" spans="1:209" s="30" customFormat="1" ht="12.75" customHeight="1">
      <c r="A49" s="26" t="s">
        <v>18</v>
      </c>
      <c r="B49" s="48">
        <f>SUM(B31:B48)</f>
        <v>1</v>
      </c>
      <c r="C49" s="48">
        <f>SUM(C31:C48)</f>
        <v>3</v>
      </c>
      <c r="D49" s="48">
        <f>SUM(D31:D48)</f>
        <v>71</v>
      </c>
      <c r="E49" s="48">
        <f>SUM(E31:E48)</f>
        <v>2871</v>
      </c>
      <c r="F49" s="48">
        <f>SUM(F31:F48)</f>
        <v>3274</v>
      </c>
      <c r="G49" s="48">
        <f>SUM(G31:G48)</f>
        <v>1572</v>
      </c>
      <c r="H49" s="48">
        <f>SUM(H31:H48)</f>
        <v>3410</v>
      </c>
      <c r="I49" s="48">
        <f>SUM(I31:I48)</f>
        <v>33</v>
      </c>
      <c r="J49" s="49">
        <f>SUM(J31:J48)</f>
        <v>11235</v>
      </c>
      <c r="K49" s="48">
        <f>SUM(K31:K48)</f>
        <v>1</v>
      </c>
      <c r="L49" s="48">
        <f>SUM(L31:L48)</f>
        <v>7</v>
      </c>
      <c r="M49" s="48">
        <f>SUM(M31:M48)</f>
        <v>84</v>
      </c>
      <c r="N49" s="48">
        <f>SUM(N31:N48)</f>
        <v>4040</v>
      </c>
      <c r="O49" s="48">
        <f>SUM(O31:O48)</f>
        <v>7894</v>
      </c>
      <c r="P49" s="48">
        <f>SUM(P31:P48)</f>
        <v>5140</v>
      </c>
      <c r="Q49" s="48">
        <f>SUM(Q31:Q48)</f>
        <v>12239</v>
      </c>
      <c r="R49" s="48">
        <f>SUM(R31:R48)</f>
        <v>97</v>
      </c>
      <c r="S49" s="48">
        <f>SUM(S31:S48)</f>
        <v>29502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</row>
    <row r="50" spans="1:209" s="30" customFormat="1" ht="12.75" customHeight="1">
      <c r="A50" s="26"/>
      <c r="B50" s="47" t="s">
        <v>79</v>
      </c>
      <c r="C50" s="47" t="s">
        <v>79</v>
      </c>
      <c r="D50" s="47" t="s">
        <v>79</v>
      </c>
      <c r="E50" s="47" t="s">
        <v>79</v>
      </c>
      <c r="F50" s="47" t="s">
        <v>79</v>
      </c>
      <c r="G50" s="47" t="s">
        <v>79</v>
      </c>
      <c r="H50" s="47" t="s">
        <v>79</v>
      </c>
      <c r="I50" s="47" t="s">
        <v>79</v>
      </c>
      <c r="J50" s="52" t="s">
        <v>79</v>
      </c>
      <c r="K50" s="47" t="s">
        <v>79</v>
      </c>
      <c r="L50" s="47" t="s">
        <v>79</v>
      </c>
      <c r="M50" s="47" t="s">
        <v>79</v>
      </c>
      <c r="N50" s="47" t="s">
        <v>79</v>
      </c>
      <c r="O50" s="47" t="s">
        <v>79</v>
      </c>
      <c r="P50" s="47" t="s">
        <v>79</v>
      </c>
      <c r="Q50" s="47" t="s">
        <v>79</v>
      </c>
      <c r="R50" s="47" t="s">
        <v>79</v>
      </c>
      <c r="S50" s="47" t="s">
        <v>79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</row>
    <row r="51" spans="1:209" s="30" customFormat="1" ht="12.75" customHeight="1" thickBot="1">
      <c r="A51" s="34" t="s">
        <v>21</v>
      </c>
      <c r="B51" s="50">
        <f>SUM(B49,B20)</f>
        <v>1</v>
      </c>
      <c r="C51" s="50">
        <f>SUM(C49,C20)</f>
        <v>14</v>
      </c>
      <c r="D51" s="50">
        <f>SUM(D49,D20)</f>
        <v>536</v>
      </c>
      <c r="E51" s="50">
        <f>SUM(E49,E20)</f>
        <v>8349</v>
      </c>
      <c r="F51" s="50">
        <f>SUM(F49,F20)</f>
        <v>7379</v>
      </c>
      <c r="G51" s="50">
        <f>SUM(G49,G20)</f>
        <v>3031</v>
      </c>
      <c r="H51" s="50">
        <f>SUM(H49,H20)</f>
        <v>4923</v>
      </c>
      <c r="I51" s="50">
        <f>SUM(I49,I20)</f>
        <v>34</v>
      </c>
      <c r="J51" s="51">
        <f>SUM(J49,J20)</f>
        <v>24267</v>
      </c>
      <c r="K51" s="50">
        <f>SUM(K49,K20)</f>
        <v>1</v>
      </c>
      <c r="L51" s="50">
        <f>SUM(L49,L20)</f>
        <v>18</v>
      </c>
      <c r="M51" s="50">
        <f>SUM(M49,M20)</f>
        <v>581</v>
      </c>
      <c r="N51" s="50">
        <f>SUM(N49,N20)</f>
        <v>11469</v>
      </c>
      <c r="O51" s="50">
        <f>SUM(O49,O20)</f>
        <v>16068</v>
      </c>
      <c r="P51" s="50">
        <f>SUM(P49,P20)</f>
        <v>9016</v>
      </c>
      <c r="Q51" s="50">
        <f>SUM(Q49,Q20)</f>
        <v>18673</v>
      </c>
      <c r="R51" s="50">
        <f>SUM(R49,R20)</f>
        <v>113</v>
      </c>
      <c r="S51" s="50">
        <f>SUM(S49,S20)</f>
        <v>55939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</row>
    <row r="52" spans="1:209" ht="12.75" customHeight="1" thickTop="1">
      <c r="A52" s="3" t="s">
        <v>80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8"/>
      <c r="N52" s="3"/>
      <c r="O52" s="3"/>
      <c r="P52" s="3"/>
      <c r="Q52" s="18"/>
      <c r="R52" s="18"/>
      <c r="S52" s="18"/>
    </row>
    <row r="53" spans="1:209" ht="12.75" customHeight="1">
      <c r="A53" s="1" t="s">
        <v>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7"/>
      <c r="N53" s="1"/>
      <c r="O53" s="1"/>
      <c r="P53" s="1"/>
      <c r="Q53" s="17"/>
      <c r="R53" s="17"/>
      <c r="S53" s="17"/>
    </row>
    <row r="54" spans="1:209" ht="12.75" customHeight="1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7"/>
      <c r="N54" s="1"/>
      <c r="O54" s="1"/>
      <c r="P54" s="1"/>
      <c r="Q54" s="17"/>
      <c r="R54" s="17"/>
      <c r="S54" s="17"/>
    </row>
    <row r="55" spans="1:209" ht="12.75" customHeight="1">
      <c r="A55" s="3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7"/>
      <c r="N55" s="1"/>
      <c r="O55" s="1"/>
      <c r="P55" s="1"/>
      <c r="Q55" s="17"/>
      <c r="R55" s="17"/>
      <c r="S55" s="17"/>
    </row>
    <row r="56" spans="1:20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7"/>
      <c r="N56" s="1"/>
      <c r="O56" s="1"/>
      <c r="P56" s="1"/>
      <c r="Q56" s="17"/>
      <c r="R56" s="17"/>
      <c r="S56" s="17"/>
    </row>
    <row r="57" spans="1:20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  <c r="N57" s="1"/>
      <c r="O57" s="1"/>
      <c r="P57" s="1"/>
      <c r="Q57" s="17"/>
      <c r="R57" s="17"/>
      <c r="S57" s="17"/>
    </row>
    <row r="58" spans="1:20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  <c r="N58" s="1"/>
      <c r="O58" s="1"/>
      <c r="P58" s="1"/>
      <c r="Q58" s="17"/>
      <c r="R58" s="17"/>
      <c r="S58" s="17"/>
    </row>
    <row r="59" spans="1:20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7"/>
      <c r="N59" s="1"/>
      <c r="O59" s="1"/>
      <c r="P59" s="1"/>
      <c r="Q59" s="17"/>
      <c r="R59" s="17"/>
      <c r="S59" s="17"/>
    </row>
    <row r="60" spans="1:20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7"/>
      <c r="N60" s="1"/>
      <c r="O60" s="1"/>
      <c r="P60" s="1"/>
      <c r="Q60" s="17"/>
      <c r="R60" s="17"/>
      <c r="S60" s="17"/>
    </row>
    <row r="61" spans="1:2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7"/>
      <c r="N61" s="1"/>
      <c r="O61" s="1"/>
      <c r="P61" s="1"/>
      <c r="Q61" s="17"/>
      <c r="R61" s="17"/>
      <c r="S61" s="17"/>
    </row>
    <row r="62" spans="1:2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7"/>
      <c r="N62" s="1"/>
      <c r="O62" s="1"/>
      <c r="P62" s="1"/>
      <c r="Q62" s="17"/>
      <c r="R62" s="17"/>
      <c r="S62" s="17"/>
    </row>
    <row r="63" spans="1:2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7"/>
      <c r="N63" s="1"/>
      <c r="O63" s="1"/>
      <c r="P63" s="1"/>
      <c r="Q63" s="17"/>
      <c r="R63" s="17"/>
      <c r="S63" s="17"/>
    </row>
    <row r="64" spans="1:2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7"/>
      <c r="N64" s="1"/>
      <c r="O64" s="1"/>
      <c r="P64" s="1"/>
      <c r="Q64" s="17"/>
      <c r="R64" s="17"/>
      <c r="S64" s="17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7"/>
      <c r="N65" s="1"/>
      <c r="O65" s="1"/>
      <c r="P65" s="1"/>
      <c r="Q65" s="17"/>
      <c r="R65" s="17"/>
      <c r="S65" s="17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7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7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7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7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7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7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7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</row>
  </sheetData>
  <phoneticPr fontId="2" type="noConversion"/>
  <pageMargins left="0.9" right="0.5" top="1" bottom="0.5" header="0.5" footer="0.5"/>
  <pageSetup orientation="landscape" r:id="rId1"/>
  <headerFooter alignWithMargins="0"/>
  <rowBreaks count="1" manualBreakCount="1">
    <brk id="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30"/>
  <sheetViews>
    <sheetView workbookViewId="0">
      <selection activeCell="N4" sqref="N4"/>
    </sheetView>
  </sheetViews>
  <sheetFormatPr defaultRowHeight="9"/>
  <cols>
    <col min="1" max="1" width="18.796875" customWidth="1"/>
    <col min="2" max="3" width="23.796875" bestFit="1" customWidth="1"/>
    <col min="4" max="6" width="23.796875" customWidth="1"/>
    <col min="7" max="8" width="23.796875" bestFit="1" customWidth="1"/>
    <col min="9" max="12" width="23.796875" customWidth="1"/>
    <col min="13" max="14" width="23.796875" bestFit="1" customWidth="1"/>
    <col min="15" max="17" width="23.796875" customWidth="1"/>
    <col min="18" max="19" width="30" customWidth="1"/>
    <col min="20" max="20" width="7.796875" bestFit="1" customWidth="1"/>
    <col min="21" max="21" width="10.796875" bestFit="1" customWidth="1"/>
    <col min="22" max="22" width="9" customWidth="1"/>
    <col min="23" max="23" width="8.19921875" customWidth="1"/>
    <col min="24" max="24" width="9" bestFit="1" customWidth="1"/>
    <col min="25" max="25" width="8.19921875" customWidth="1"/>
    <col min="26" max="26" width="7.3984375" customWidth="1"/>
    <col min="27" max="27" width="7.796875" customWidth="1"/>
    <col min="28" max="28" width="9" bestFit="1" customWidth="1"/>
    <col min="29" max="29" width="8.19921875" customWidth="1"/>
    <col min="30" max="30" width="7.3984375" customWidth="1"/>
    <col min="31" max="31" width="10.796875" customWidth="1"/>
    <col min="32" max="32" width="9" customWidth="1"/>
    <col min="33" max="33" width="10.796875" customWidth="1"/>
    <col min="34" max="34" width="9" bestFit="1" customWidth="1"/>
    <col min="35" max="35" width="8.19921875" customWidth="1"/>
    <col min="36" max="36" width="7" customWidth="1"/>
    <col min="37" max="37" width="7.796875" customWidth="1"/>
    <col min="38" max="38" width="9" bestFit="1" customWidth="1"/>
    <col min="39" max="39" width="9" customWidth="1"/>
    <col min="40" max="40" width="9.796875" customWidth="1"/>
    <col min="41" max="41" width="8.59765625" customWidth="1"/>
    <col min="42" max="43" width="7.3984375" customWidth="1"/>
    <col min="44" max="44" width="9.3984375" bestFit="1" customWidth="1"/>
    <col min="45" max="45" width="9" bestFit="1" customWidth="1"/>
    <col min="46" max="46" width="7.3984375" customWidth="1"/>
    <col min="47" max="47" width="9.796875" bestFit="1" customWidth="1"/>
    <col min="48" max="48" width="9" bestFit="1" customWidth="1"/>
    <col min="49" max="49" width="9.796875" bestFit="1" customWidth="1"/>
    <col min="50" max="50" width="9" customWidth="1"/>
    <col min="51" max="51" width="9.796875" customWidth="1"/>
    <col min="52" max="52" width="9" bestFit="1" customWidth="1"/>
    <col min="53" max="53" width="7.796875" customWidth="1"/>
    <col min="54" max="54" width="9.796875" bestFit="1" customWidth="1"/>
    <col min="55" max="55" width="9" customWidth="1"/>
    <col min="56" max="56" width="10.796875" bestFit="1" customWidth="1"/>
    <col min="57" max="57" width="9.796875" bestFit="1" customWidth="1"/>
    <col min="58" max="58" width="9.3984375" customWidth="1"/>
    <col min="59" max="59" width="10.19921875" bestFit="1" customWidth="1"/>
    <col min="60" max="60" width="9.3984375" customWidth="1"/>
    <col min="61" max="61" width="10.19921875" bestFit="1" customWidth="1"/>
    <col min="62" max="62" width="9.3984375" bestFit="1" customWidth="1"/>
    <col min="63" max="63" width="10.19921875" bestFit="1" customWidth="1"/>
    <col min="64" max="64" width="9.3984375" bestFit="1" customWidth="1"/>
    <col min="65" max="65" width="8" customWidth="1"/>
    <col min="66" max="66" width="10.19921875" bestFit="1" customWidth="1"/>
    <col min="67" max="67" width="9.3984375" customWidth="1"/>
    <col min="68" max="68" width="10.19921875" bestFit="1" customWidth="1"/>
    <col min="69" max="69" width="9.3984375" bestFit="1" customWidth="1"/>
    <col min="70" max="70" width="10.19921875" bestFit="1" customWidth="1"/>
    <col min="71" max="71" width="9.3984375" customWidth="1"/>
    <col min="72" max="72" width="8.3984375" customWidth="1"/>
    <col min="73" max="73" width="10.19921875" bestFit="1" customWidth="1"/>
    <col min="74" max="74" width="9.3984375" bestFit="1" customWidth="1"/>
    <col min="75" max="75" width="10.19921875" bestFit="1" customWidth="1"/>
    <col min="76" max="76" width="9.3984375" customWidth="1"/>
    <col min="77" max="77" width="10.19921875" customWidth="1"/>
    <col min="78" max="78" width="9.3984375" customWidth="1"/>
    <col min="79" max="79" width="10.19921875" customWidth="1"/>
    <col min="80" max="80" width="9.3984375" customWidth="1"/>
    <col min="81" max="81" width="10.19921875" bestFit="1" customWidth="1"/>
    <col min="82" max="82" width="9.3984375" customWidth="1"/>
    <col min="83" max="83" width="10.19921875" bestFit="1" customWidth="1"/>
    <col min="84" max="84" width="9.3984375" customWidth="1"/>
    <col min="85" max="85" width="10.19921875" bestFit="1" customWidth="1"/>
    <col min="86" max="86" width="9.3984375" customWidth="1"/>
    <col min="87" max="87" width="10.19921875" bestFit="1" customWidth="1"/>
    <col min="88" max="88" width="9.3984375" customWidth="1"/>
    <col min="89" max="89" width="8" customWidth="1"/>
    <col min="90" max="90" width="10.19921875" bestFit="1" customWidth="1"/>
    <col min="91" max="91" width="9" customWidth="1"/>
    <col min="92" max="92" width="9.796875" bestFit="1" customWidth="1"/>
    <col min="93" max="93" width="9.3984375" customWidth="1"/>
    <col min="94" max="94" width="8.3984375" customWidth="1"/>
    <col min="95" max="95" width="10.19921875" bestFit="1" customWidth="1"/>
    <col min="96" max="96" width="9.3984375" customWidth="1"/>
    <col min="97" max="97" width="10.19921875" customWidth="1"/>
    <col min="98" max="98" width="9.3984375" customWidth="1"/>
    <col min="99" max="99" width="10.19921875" bestFit="1" customWidth="1"/>
    <col min="100" max="100" width="9.3984375" customWidth="1"/>
    <col min="101" max="101" width="10.19921875" bestFit="1" customWidth="1"/>
    <col min="102" max="102" width="9.3984375" bestFit="1" customWidth="1"/>
    <col min="103" max="104" width="10.19921875" bestFit="1" customWidth="1"/>
    <col min="105" max="105" width="11" bestFit="1" customWidth="1"/>
    <col min="106" max="106" width="10.19921875" customWidth="1"/>
    <col min="107" max="107" width="11" bestFit="1" customWidth="1"/>
    <col min="108" max="108" width="9.796875" bestFit="1" customWidth="1"/>
    <col min="109" max="109" width="10.59765625" bestFit="1" customWidth="1"/>
    <col min="110" max="110" width="10.19921875" bestFit="1" customWidth="1"/>
    <col min="111" max="111" width="11" bestFit="1" customWidth="1"/>
    <col min="112" max="112" width="10.19921875" bestFit="1" customWidth="1"/>
    <col min="113" max="113" width="11" bestFit="1" customWidth="1"/>
    <col min="114" max="114" width="9.796875" customWidth="1"/>
    <col min="115" max="115" width="8" customWidth="1"/>
    <col min="116" max="116" width="10.59765625" bestFit="1" customWidth="1"/>
    <col min="117" max="117" width="10.19921875" customWidth="1"/>
    <col min="118" max="118" width="11" bestFit="1" customWidth="1"/>
    <col min="119" max="119" width="10.19921875" customWidth="1"/>
    <col min="120" max="120" width="11" customWidth="1"/>
    <col min="121" max="121" width="10.19921875" customWidth="1"/>
    <col min="122" max="122" width="11" bestFit="1" customWidth="1"/>
    <col min="123" max="123" width="10.19921875" customWidth="1"/>
    <col min="124" max="124" width="11" bestFit="1" customWidth="1"/>
    <col min="125" max="125" width="10.19921875" customWidth="1"/>
    <col min="126" max="126" width="11" bestFit="1" customWidth="1"/>
    <col min="127" max="127" width="10.19921875" bestFit="1" customWidth="1"/>
    <col min="128" max="128" width="11" bestFit="1" customWidth="1"/>
    <col min="129" max="129" width="10.19921875" customWidth="1"/>
    <col min="130" max="130" width="11" bestFit="1" customWidth="1"/>
    <col min="131" max="131" width="10.19921875" customWidth="1"/>
    <col min="132" max="132" width="11" bestFit="1" customWidth="1"/>
    <col min="133" max="133" width="10.19921875" customWidth="1"/>
    <col min="134" max="134" width="11" customWidth="1"/>
    <col min="135" max="135" width="10.19921875" bestFit="1" customWidth="1"/>
    <col min="136" max="136" width="11" bestFit="1" customWidth="1"/>
    <col min="137" max="137" width="10.59765625" bestFit="1" customWidth="1"/>
    <col min="138" max="138" width="11.3984375" bestFit="1" customWidth="1"/>
    <col min="139" max="139" width="10.19921875" customWidth="1"/>
    <col min="140" max="140" width="11" customWidth="1"/>
    <col min="141" max="141" width="10.59765625" bestFit="1" customWidth="1"/>
    <col min="142" max="142" width="11.3984375" bestFit="1" customWidth="1"/>
    <col min="143" max="143" width="10.59765625" bestFit="1" customWidth="1"/>
    <col min="144" max="144" width="11.3984375" bestFit="1" customWidth="1"/>
    <col min="145" max="145" width="10.59765625" bestFit="1" customWidth="1"/>
    <col min="146" max="146" width="11.3984375" bestFit="1" customWidth="1"/>
    <col min="147" max="147" width="10.59765625" bestFit="1" customWidth="1"/>
    <col min="148" max="148" width="11.3984375" bestFit="1" customWidth="1"/>
    <col min="149" max="149" width="10.59765625" customWidth="1"/>
    <col min="150" max="150" width="11.3984375" bestFit="1" customWidth="1"/>
    <col min="151" max="151" width="10.59765625" customWidth="1"/>
    <col min="152" max="152" width="11.3984375" bestFit="1" customWidth="1"/>
    <col min="153" max="153" width="10.19921875" bestFit="1" customWidth="1"/>
    <col min="154" max="154" width="11" bestFit="1" customWidth="1"/>
    <col min="155" max="155" width="10.19921875" bestFit="1" customWidth="1"/>
    <col min="156" max="156" width="11" bestFit="1" customWidth="1"/>
    <col min="157" max="157" width="10.59765625" customWidth="1"/>
    <col min="158" max="158" width="11.3984375" bestFit="1" customWidth="1"/>
    <col min="159" max="159" width="10.59765625" customWidth="1"/>
    <col min="160" max="160" width="11.3984375" bestFit="1" customWidth="1"/>
    <col min="161" max="161" width="10.59765625" bestFit="1" customWidth="1"/>
    <col min="162" max="162" width="11.3984375" bestFit="1" customWidth="1"/>
    <col min="163" max="163" width="10.59765625" bestFit="1" customWidth="1"/>
    <col min="164" max="164" width="11.3984375" bestFit="1" customWidth="1"/>
    <col min="165" max="165" width="10.59765625" customWidth="1"/>
    <col min="166" max="166" width="11.3984375" bestFit="1" customWidth="1"/>
    <col min="167" max="167" width="10.59765625" bestFit="1" customWidth="1"/>
    <col min="168" max="168" width="11.3984375" bestFit="1" customWidth="1"/>
    <col min="169" max="169" width="10.59765625" customWidth="1"/>
    <col min="170" max="170" width="11.3984375" bestFit="1" customWidth="1"/>
    <col min="171" max="171" width="10.19921875" customWidth="1"/>
    <col min="172" max="172" width="11" bestFit="1" customWidth="1"/>
    <col min="173" max="173" width="10.59765625" bestFit="1" customWidth="1"/>
    <col min="174" max="174" width="11.3984375" bestFit="1" customWidth="1"/>
    <col min="175" max="175" width="10.59765625" customWidth="1"/>
    <col min="176" max="176" width="11.3984375" bestFit="1" customWidth="1"/>
    <col min="177" max="177" width="10.59765625" customWidth="1"/>
    <col min="178" max="178" width="11.3984375" bestFit="1" customWidth="1"/>
    <col min="179" max="179" width="10.59765625" customWidth="1"/>
    <col min="180" max="180" width="11.3984375" bestFit="1" customWidth="1"/>
    <col min="181" max="181" width="10.59765625" bestFit="1" customWidth="1"/>
    <col min="182" max="182" width="11.3984375" bestFit="1" customWidth="1"/>
    <col min="183" max="183" width="10.59765625" customWidth="1"/>
    <col min="184" max="184" width="11.3984375" bestFit="1" customWidth="1"/>
    <col min="185" max="185" width="10.59765625" bestFit="1" customWidth="1"/>
    <col min="186" max="186" width="11.3984375" bestFit="1" customWidth="1"/>
    <col min="187" max="187" width="10.59765625" customWidth="1"/>
    <col min="188" max="188" width="11.3984375" bestFit="1" customWidth="1"/>
    <col min="189" max="189" width="11" bestFit="1" customWidth="1"/>
    <col min="190" max="190" width="11.796875" bestFit="1" customWidth="1"/>
    <col min="191" max="191" width="11.3984375" bestFit="1" customWidth="1"/>
    <col min="192" max="192" width="12.19921875" bestFit="1" customWidth="1"/>
    <col min="193" max="193" width="11.3984375" bestFit="1" customWidth="1"/>
    <col min="194" max="194" width="12.19921875" bestFit="1" customWidth="1"/>
    <col min="195" max="195" width="11.3984375" bestFit="1" customWidth="1"/>
    <col min="196" max="196" width="12.19921875" bestFit="1" customWidth="1"/>
    <col min="197" max="197" width="11.3984375" bestFit="1" customWidth="1"/>
    <col min="198" max="198" width="12.19921875" bestFit="1" customWidth="1"/>
    <col min="199" max="199" width="14" bestFit="1" customWidth="1"/>
    <col min="200" max="200" width="11.3984375" bestFit="1" customWidth="1"/>
    <col min="201" max="201" width="11" bestFit="1" customWidth="1"/>
    <col min="202" max="202" width="10.59765625" bestFit="1" customWidth="1"/>
    <col min="203" max="203" width="11.3984375" bestFit="1" customWidth="1"/>
    <col min="204" max="204" width="11" bestFit="1" customWidth="1"/>
    <col min="205" max="205" width="10.59765625" bestFit="1" customWidth="1"/>
    <col min="206" max="206" width="11.3984375" bestFit="1" customWidth="1"/>
    <col min="207" max="207" width="11" bestFit="1" customWidth="1"/>
    <col min="208" max="208" width="11.3984375" bestFit="1" customWidth="1"/>
    <col min="209" max="209" width="12.19921875" bestFit="1" customWidth="1"/>
    <col min="210" max="210" width="11" bestFit="1" customWidth="1"/>
    <col min="211" max="211" width="10.59765625" bestFit="1" customWidth="1"/>
    <col min="212" max="212" width="11.3984375" bestFit="1" customWidth="1"/>
    <col min="213" max="213" width="11" bestFit="1" customWidth="1"/>
    <col min="214" max="214" width="10.59765625" bestFit="1" customWidth="1"/>
    <col min="215" max="215" width="11.3984375" bestFit="1" customWidth="1"/>
    <col min="216" max="216" width="11" bestFit="1" customWidth="1"/>
    <col min="217" max="217" width="10.19921875" bestFit="1" customWidth="1"/>
    <col min="218" max="219" width="11" bestFit="1" customWidth="1"/>
    <col min="220" max="220" width="10.19921875" bestFit="1" customWidth="1"/>
    <col min="221" max="222" width="11" bestFit="1" customWidth="1"/>
    <col min="223" max="223" width="10.59765625" bestFit="1" customWidth="1"/>
    <col min="224" max="225" width="11.3984375" bestFit="1" customWidth="1"/>
    <col min="226" max="226" width="10.19921875" bestFit="1" customWidth="1"/>
    <col min="227" max="227" width="10.59765625" bestFit="1" customWidth="1"/>
    <col min="228" max="228" width="11" bestFit="1" customWidth="1"/>
    <col min="229" max="229" width="10.59765625" bestFit="1" customWidth="1"/>
    <col min="230" max="231" width="11.3984375" bestFit="1" customWidth="1"/>
    <col min="232" max="232" width="10.59765625" bestFit="1" customWidth="1"/>
    <col min="233" max="234" width="11.3984375" bestFit="1" customWidth="1"/>
    <col min="235" max="235" width="10.59765625" bestFit="1" customWidth="1"/>
    <col min="236" max="237" width="11.3984375" bestFit="1" customWidth="1"/>
    <col min="238" max="238" width="10.59765625" bestFit="1" customWidth="1"/>
    <col min="239" max="239" width="11" bestFit="1" customWidth="1"/>
    <col min="240" max="240" width="11.3984375" bestFit="1" customWidth="1"/>
    <col min="241" max="241" width="10.59765625" bestFit="1" customWidth="1"/>
    <col min="242" max="242" width="11" bestFit="1" customWidth="1"/>
    <col min="243" max="243" width="11.3984375" bestFit="1" customWidth="1"/>
    <col min="244" max="244" width="10.59765625" bestFit="1" customWidth="1"/>
    <col min="245" max="246" width="11.3984375" bestFit="1" customWidth="1"/>
    <col min="247" max="247" width="10.59765625" bestFit="1" customWidth="1"/>
    <col min="248" max="248" width="11.3984375" bestFit="1" customWidth="1"/>
    <col min="249" max="249" width="11" bestFit="1" customWidth="1"/>
    <col min="250" max="250" width="10.59765625" bestFit="1" customWidth="1"/>
    <col min="251" max="251" width="11.3984375" bestFit="1" customWidth="1"/>
    <col min="252" max="252" width="11" bestFit="1" customWidth="1"/>
    <col min="253" max="253" width="10.59765625" bestFit="1" customWidth="1"/>
    <col min="254" max="255" width="11.3984375" bestFit="1" customWidth="1"/>
    <col min="256" max="256" width="10.59765625" bestFit="1" customWidth="1"/>
    <col min="257" max="258" width="11.3984375" bestFit="1" customWidth="1"/>
    <col min="259" max="259" width="10.59765625" bestFit="1" customWidth="1"/>
    <col min="260" max="261" width="11.3984375" bestFit="1" customWidth="1"/>
    <col min="262" max="263" width="10.59765625" bestFit="1" customWidth="1"/>
    <col min="264" max="264" width="11.3984375" bestFit="1" customWidth="1"/>
    <col min="265" max="265" width="10.59765625" bestFit="1" customWidth="1"/>
    <col min="266" max="267" width="11.3984375" bestFit="1" customWidth="1"/>
    <col min="268" max="268" width="11" bestFit="1" customWidth="1"/>
    <col min="269" max="269" width="11.796875" bestFit="1" customWidth="1"/>
    <col min="270" max="270" width="11.3984375" bestFit="1" customWidth="1"/>
    <col min="271" max="271" width="10.59765625" bestFit="1" customWidth="1"/>
    <col min="272" max="274" width="11.3984375" bestFit="1" customWidth="1"/>
    <col min="275" max="275" width="12.19921875" bestFit="1" customWidth="1"/>
    <col min="276" max="276" width="11" bestFit="1" customWidth="1"/>
    <col min="277" max="277" width="11.3984375" bestFit="1" customWidth="1"/>
    <col min="278" max="278" width="12.19921875" bestFit="1" customWidth="1"/>
    <col min="279" max="280" width="11.3984375" bestFit="1" customWidth="1"/>
    <col min="281" max="281" width="12.19921875" bestFit="1" customWidth="1"/>
    <col min="282" max="282" width="11.3984375" bestFit="1" customWidth="1"/>
    <col min="283" max="283" width="11" bestFit="1" customWidth="1"/>
    <col min="284" max="284" width="11.796875" bestFit="1" customWidth="1"/>
    <col min="285" max="285" width="11.3984375" bestFit="1" customWidth="1"/>
    <col min="286" max="286" width="11.796875" bestFit="1" customWidth="1"/>
    <col min="287" max="287" width="12.59765625" bestFit="1" customWidth="1"/>
    <col min="288" max="289" width="11.3984375" bestFit="1" customWidth="1"/>
    <col min="290" max="290" width="12.19921875" bestFit="1" customWidth="1"/>
    <col min="291" max="292" width="11.3984375" bestFit="1" customWidth="1"/>
    <col min="293" max="293" width="12.19921875" bestFit="1" customWidth="1"/>
    <col min="294" max="294" width="11.3984375" bestFit="1" customWidth="1"/>
    <col min="295" max="295" width="11.796875" bestFit="1" customWidth="1"/>
    <col min="296" max="296" width="12.59765625" bestFit="1" customWidth="1"/>
    <col min="297" max="298" width="11.3984375" bestFit="1" customWidth="1"/>
    <col min="299" max="299" width="12.19921875" bestFit="1" customWidth="1"/>
    <col min="300" max="301" width="11.3984375" bestFit="1" customWidth="1"/>
    <col min="302" max="302" width="12.19921875" bestFit="1" customWidth="1"/>
    <col min="303" max="303" width="11.796875" bestFit="1" customWidth="1"/>
    <col min="304" max="304" width="11.3984375" bestFit="1" customWidth="1"/>
    <col min="305" max="305" width="11.796875" bestFit="1" customWidth="1"/>
    <col min="306" max="306" width="12.19921875" bestFit="1" customWidth="1"/>
    <col min="307" max="307" width="11.3984375" bestFit="1" customWidth="1"/>
    <col min="308" max="309" width="12.19921875" bestFit="1" customWidth="1"/>
    <col min="310" max="310" width="11.796875" bestFit="1" customWidth="1"/>
    <col min="311" max="311" width="12.59765625" bestFit="1" customWidth="1"/>
    <col min="312" max="312" width="12.19921875" bestFit="1" customWidth="1"/>
    <col min="313" max="313" width="11.796875" bestFit="1" customWidth="1"/>
    <col min="314" max="314" width="12.59765625" bestFit="1" customWidth="1"/>
    <col min="315" max="315" width="12.19921875" bestFit="1" customWidth="1"/>
    <col min="316" max="316" width="14" bestFit="1" customWidth="1"/>
  </cols>
  <sheetData>
    <row r="3" spans="1:19">
      <c r="B3" s="37" t="s">
        <v>64</v>
      </c>
    </row>
    <row r="4" spans="1:19">
      <c r="B4" t="s">
        <v>47</v>
      </c>
      <c r="D4" t="s">
        <v>32</v>
      </c>
      <c r="F4" t="s">
        <v>33</v>
      </c>
      <c r="H4" t="s">
        <v>34</v>
      </c>
      <c r="J4" t="s">
        <v>35</v>
      </c>
      <c r="L4" t="s">
        <v>36</v>
      </c>
      <c r="N4" t="s">
        <v>37</v>
      </c>
      <c r="P4" t="s">
        <v>40</v>
      </c>
      <c r="R4" t="s">
        <v>66</v>
      </c>
      <c r="S4" t="s">
        <v>67</v>
      </c>
    </row>
    <row r="5" spans="1:19">
      <c r="A5" s="37" t="s">
        <v>62</v>
      </c>
      <c r="B5" t="s">
        <v>65</v>
      </c>
      <c r="C5" t="s">
        <v>68</v>
      </c>
      <c r="D5" t="s">
        <v>65</v>
      </c>
      <c r="E5" t="s">
        <v>68</v>
      </c>
      <c r="F5" t="s">
        <v>65</v>
      </c>
      <c r="G5" t="s">
        <v>68</v>
      </c>
      <c r="H5" t="s">
        <v>65</v>
      </c>
      <c r="I5" t="s">
        <v>68</v>
      </c>
      <c r="J5" t="s">
        <v>65</v>
      </c>
      <c r="K5" t="s">
        <v>68</v>
      </c>
      <c r="L5" t="s">
        <v>65</v>
      </c>
      <c r="M5" t="s">
        <v>68</v>
      </c>
      <c r="N5" t="s">
        <v>65</v>
      </c>
      <c r="O5" t="s">
        <v>68</v>
      </c>
      <c r="P5" t="s">
        <v>65</v>
      </c>
      <c r="Q5" t="s">
        <v>68</v>
      </c>
    </row>
    <row r="6" spans="1:19">
      <c r="A6" s="38" t="s">
        <v>50</v>
      </c>
      <c r="D6">
        <v>11</v>
      </c>
      <c r="E6">
        <v>11</v>
      </c>
      <c r="F6">
        <v>465</v>
      </c>
      <c r="G6">
        <v>497</v>
      </c>
      <c r="H6">
        <v>5478</v>
      </c>
      <c r="I6">
        <v>7429</v>
      </c>
      <c r="J6">
        <v>4105</v>
      </c>
      <c r="K6">
        <v>8174</v>
      </c>
      <c r="L6">
        <v>1459</v>
      </c>
      <c r="M6">
        <v>3876</v>
      </c>
      <c r="N6">
        <v>1513</v>
      </c>
      <c r="O6">
        <v>6434</v>
      </c>
      <c r="P6">
        <v>1</v>
      </c>
      <c r="Q6">
        <v>16</v>
      </c>
      <c r="R6">
        <v>13032</v>
      </c>
      <c r="S6">
        <v>26437</v>
      </c>
    </row>
    <row r="7" spans="1:19">
      <c r="A7" s="39" t="s">
        <v>49</v>
      </c>
      <c r="F7">
        <v>1</v>
      </c>
      <c r="G7">
        <v>1</v>
      </c>
      <c r="H7">
        <v>16</v>
      </c>
      <c r="I7">
        <v>26</v>
      </c>
      <c r="J7">
        <v>12</v>
      </c>
      <c r="K7">
        <v>48</v>
      </c>
      <c r="L7">
        <v>6</v>
      </c>
      <c r="M7">
        <v>27</v>
      </c>
      <c r="N7">
        <v>17</v>
      </c>
      <c r="O7">
        <v>88</v>
      </c>
      <c r="R7">
        <v>52</v>
      </c>
      <c r="S7">
        <v>190</v>
      </c>
    </row>
    <row r="8" spans="1:19">
      <c r="A8" s="39" t="s">
        <v>51</v>
      </c>
      <c r="D8">
        <v>1</v>
      </c>
      <c r="E8">
        <v>1</v>
      </c>
      <c r="F8">
        <v>30</v>
      </c>
      <c r="G8">
        <v>30</v>
      </c>
      <c r="H8">
        <v>387</v>
      </c>
      <c r="I8">
        <v>489</v>
      </c>
      <c r="J8">
        <v>377</v>
      </c>
      <c r="K8">
        <v>592</v>
      </c>
      <c r="L8">
        <v>125</v>
      </c>
      <c r="M8">
        <v>268</v>
      </c>
      <c r="N8">
        <v>89</v>
      </c>
      <c r="O8">
        <v>322</v>
      </c>
      <c r="R8">
        <v>1009</v>
      </c>
      <c r="S8">
        <v>1702</v>
      </c>
    </row>
    <row r="9" spans="1:19">
      <c r="A9" s="39" t="s">
        <v>52</v>
      </c>
      <c r="F9">
        <v>23</v>
      </c>
      <c r="G9">
        <v>26</v>
      </c>
      <c r="H9">
        <v>763</v>
      </c>
      <c r="I9">
        <v>1024</v>
      </c>
      <c r="J9">
        <v>450</v>
      </c>
      <c r="K9">
        <v>935</v>
      </c>
      <c r="L9">
        <v>186</v>
      </c>
      <c r="M9">
        <v>461</v>
      </c>
      <c r="N9">
        <v>260</v>
      </c>
      <c r="O9">
        <v>820</v>
      </c>
      <c r="P9">
        <v>0</v>
      </c>
      <c r="Q9">
        <v>1</v>
      </c>
      <c r="R9">
        <v>1682</v>
      </c>
      <c r="S9">
        <v>3267</v>
      </c>
    </row>
    <row r="10" spans="1:19">
      <c r="A10" s="39" t="s">
        <v>53</v>
      </c>
      <c r="F10">
        <v>0</v>
      </c>
      <c r="G10">
        <v>1</v>
      </c>
      <c r="H10">
        <v>0</v>
      </c>
      <c r="I10">
        <v>14</v>
      </c>
      <c r="J10">
        <v>0</v>
      </c>
      <c r="K10">
        <v>16</v>
      </c>
      <c r="L10">
        <v>0</v>
      </c>
      <c r="M10">
        <v>5</v>
      </c>
      <c r="N10">
        <v>1</v>
      </c>
      <c r="O10">
        <v>15</v>
      </c>
      <c r="R10">
        <v>1</v>
      </c>
      <c r="S10">
        <v>51</v>
      </c>
    </row>
    <row r="11" spans="1:19">
      <c r="A11" s="39" t="s">
        <v>54</v>
      </c>
      <c r="F11">
        <v>0</v>
      </c>
      <c r="G11">
        <v>1</v>
      </c>
      <c r="H11">
        <v>10</v>
      </c>
      <c r="I11">
        <v>17</v>
      </c>
      <c r="J11">
        <v>11</v>
      </c>
      <c r="K11">
        <v>35</v>
      </c>
      <c r="L11">
        <v>2</v>
      </c>
      <c r="M11">
        <v>13</v>
      </c>
      <c r="N11">
        <v>4</v>
      </c>
      <c r="O11">
        <v>56</v>
      </c>
      <c r="R11">
        <v>27</v>
      </c>
      <c r="S11">
        <v>122</v>
      </c>
    </row>
    <row r="12" spans="1:19">
      <c r="A12" s="39" t="s">
        <v>55</v>
      </c>
      <c r="F12">
        <v>34</v>
      </c>
      <c r="G12">
        <v>35</v>
      </c>
      <c r="H12">
        <v>173</v>
      </c>
      <c r="I12">
        <v>275</v>
      </c>
      <c r="J12">
        <v>55</v>
      </c>
      <c r="K12">
        <v>266</v>
      </c>
      <c r="L12">
        <v>11</v>
      </c>
      <c r="M12">
        <v>111</v>
      </c>
      <c r="N12">
        <v>24</v>
      </c>
      <c r="O12">
        <v>262</v>
      </c>
      <c r="R12">
        <v>297</v>
      </c>
      <c r="S12">
        <v>949</v>
      </c>
    </row>
    <row r="13" spans="1:19">
      <c r="A13" s="39" t="s">
        <v>56</v>
      </c>
      <c r="F13">
        <v>11</v>
      </c>
      <c r="G13">
        <v>13</v>
      </c>
      <c r="H13">
        <v>147</v>
      </c>
      <c r="I13">
        <v>276</v>
      </c>
      <c r="J13">
        <v>74</v>
      </c>
      <c r="K13">
        <v>285</v>
      </c>
      <c r="L13">
        <v>29</v>
      </c>
      <c r="M13">
        <v>149</v>
      </c>
      <c r="N13">
        <v>34</v>
      </c>
      <c r="O13">
        <v>354</v>
      </c>
      <c r="R13">
        <v>295</v>
      </c>
      <c r="S13">
        <v>1077</v>
      </c>
    </row>
    <row r="14" spans="1:19">
      <c r="A14" s="39" t="s">
        <v>57</v>
      </c>
      <c r="F14">
        <v>8</v>
      </c>
      <c r="G14">
        <v>8</v>
      </c>
      <c r="H14">
        <v>237</v>
      </c>
      <c r="I14">
        <v>252</v>
      </c>
      <c r="J14">
        <v>17</v>
      </c>
      <c r="K14">
        <v>45</v>
      </c>
      <c r="L14">
        <v>4</v>
      </c>
      <c r="M14">
        <v>17</v>
      </c>
      <c r="N14">
        <v>8</v>
      </c>
      <c r="O14">
        <v>37</v>
      </c>
      <c r="P14">
        <v>0</v>
      </c>
      <c r="Q14">
        <v>1</v>
      </c>
      <c r="R14">
        <v>274</v>
      </c>
      <c r="S14">
        <v>360</v>
      </c>
    </row>
    <row r="15" spans="1:19">
      <c r="A15" s="39" t="s">
        <v>58</v>
      </c>
      <c r="F15">
        <v>18</v>
      </c>
      <c r="G15">
        <v>22</v>
      </c>
      <c r="H15">
        <v>279</v>
      </c>
      <c r="I15">
        <v>482</v>
      </c>
      <c r="J15">
        <v>155</v>
      </c>
      <c r="K15">
        <v>595</v>
      </c>
      <c r="L15">
        <v>65</v>
      </c>
      <c r="M15">
        <v>381</v>
      </c>
      <c r="N15">
        <v>83</v>
      </c>
      <c r="O15">
        <v>689</v>
      </c>
      <c r="P15">
        <v>1</v>
      </c>
      <c r="Q15">
        <v>14</v>
      </c>
      <c r="R15">
        <v>601</v>
      </c>
      <c r="S15">
        <v>2183</v>
      </c>
    </row>
    <row r="16" spans="1:19">
      <c r="A16" s="39" t="s">
        <v>59</v>
      </c>
      <c r="D16">
        <v>2</v>
      </c>
      <c r="E16">
        <v>2</v>
      </c>
      <c r="F16">
        <v>97</v>
      </c>
      <c r="G16">
        <v>102</v>
      </c>
      <c r="H16">
        <v>1929</v>
      </c>
      <c r="I16">
        <v>2236</v>
      </c>
      <c r="J16">
        <v>1608</v>
      </c>
      <c r="K16">
        <v>2414</v>
      </c>
      <c r="L16">
        <v>605</v>
      </c>
      <c r="M16">
        <v>1125</v>
      </c>
      <c r="N16">
        <v>578</v>
      </c>
      <c r="O16">
        <v>1628</v>
      </c>
      <c r="R16">
        <v>4819</v>
      </c>
      <c r="S16">
        <v>7507</v>
      </c>
    </row>
    <row r="17" spans="1:19">
      <c r="A17" s="39" t="s">
        <v>60</v>
      </c>
      <c r="D17">
        <v>8</v>
      </c>
      <c r="E17">
        <v>8</v>
      </c>
      <c r="F17">
        <v>228</v>
      </c>
      <c r="G17">
        <v>233</v>
      </c>
      <c r="H17">
        <v>1151</v>
      </c>
      <c r="I17">
        <v>1527</v>
      </c>
      <c r="J17">
        <v>923</v>
      </c>
      <c r="K17">
        <v>1779</v>
      </c>
      <c r="L17">
        <v>277</v>
      </c>
      <c r="M17">
        <v>751</v>
      </c>
      <c r="N17">
        <v>265</v>
      </c>
      <c r="O17">
        <v>1111</v>
      </c>
      <c r="R17">
        <v>2852</v>
      </c>
      <c r="S17">
        <v>5409</v>
      </c>
    </row>
    <row r="18" spans="1:19">
      <c r="A18" s="39" t="s">
        <v>61</v>
      </c>
      <c r="F18">
        <v>15</v>
      </c>
      <c r="G18">
        <v>25</v>
      </c>
      <c r="H18">
        <v>386</v>
      </c>
      <c r="I18">
        <v>811</v>
      </c>
      <c r="J18">
        <v>423</v>
      </c>
      <c r="K18">
        <v>1164</v>
      </c>
      <c r="L18">
        <v>149</v>
      </c>
      <c r="M18">
        <v>568</v>
      </c>
      <c r="N18">
        <v>150</v>
      </c>
      <c r="O18">
        <v>1052</v>
      </c>
      <c r="R18">
        <v>1123</v>
      </c>
      <c r="S18">
        <v>3620</v>
      </c>
    </row>
    <row r="19" spans="1:19">
      <c r="A19" s="38" t="s">
        <v>31</v>
      </c>
      <c r="B19">
        <v>1</v>
      </c>
      <c r="C19">
        <v>1</v>
      </c>
      <c r="D19">
        <v>3</v>
      </c>
      <c r="E19">
        <v>7</v>
      </c>
      <c r="F19">
        <v>71</v>
      </c>
      <c r="G19">
        <v>84</v>
      </c>
      <c r="H19">
        <v>2871</v>
      </c>
      <c r="I19">
        <v>4040</v>
      </c>
      <c r="J19">
        <v>3274</v>
      </c>
      <c r="K19">
        <v>7894</v>
      </c>
      <c r="L19">
        <v>1572</v>
      </c>
      <c r="M19">
        <v>5140</v>
      </c>
      <c r="N19">
        <v>3410</v>
      </c>
      <c r="O19">
        <v>12239</v>
      </c>
      <c r="P19">
        <v>33</v>
      </c>
      <c r="Q19">
        <v>97</v>
      </c>
      <c r="R19">
        <v>11235</v>
      </c>
      <c r="S19">
        <v>29502</v>
      </c>
    </row>
    <row r="20" spans="1:19">
      <c r="A20" s="39" t="s">
        <v>30</v>
      </c>
      <c r="D20">
        <v>1</v>
      </c>
      <c r="E20">
        <v>1</v>
      </c>
      <c r="F20">
        <v>11</v>
      </c>
      <c r="G20">
        <v>14</v>
      </c>
      <c r="H20">
        <v>131</v>
      </c>
      <c r="I20">
        <v>143</v>
      </c>
      <c r="J20">
        <v>132</v>
      </c>
      <c r="K20">
        <v>180</v>
      </c>
      <c r="L20">
        <v>71</v>
      </c>
      <c r="M20">
        <v>103</v>
      </c>
      <c r="N20">
        <v>131</v>
      </c>
      <c r="O20">
        <v>213</v>
      </c>
      <c r="R20">
        <v>477</v>
      </c>
      <c r="S20">
        <v>654</v>
      </c>
    </row>
    <row r="21" spans="1:19">
      <c r="A21" s="39" t="s">
        <v>38</v>
      </c>
      <c r="H21">
        <v>2</v>
      </c>
      <c r="I21">
        <v>3</v>
      </c>
      <c r="J21">
        <v>2</v>
      </c>
      <c r="K21">
        <v>8</v>
      </c>
      <c r="L21">
        <v>1</v>
      </c>
      <c r="M21">
        <v>1</v>
      </c>
      <c r="N21">
        <v>2</v>
      </c>
      <c r="O21">
        <v>3</v>
      </c>
      <c r="R21">
        <v>7</v>
      </c>
      <c r="S21">
        <v>15</v>
      </c>
    </row>
    <row r="22" spans="1:19">
      <c r="A22" s="39" t="s">
        <v>39</v>
      </c>
      <c r="F22">
        <v>6</v>
      </c>
      <c r="G22">
        <v>7</v>
      </c>
      <c r="H22">
        <v>331</v>
      </c>
      <c r="I22">
        <v>484</v>
      </c>
      <c r="J22">
        <v>491</v>
      </c>
      <c r="K22">
        <v>1099</v>
      </c>
      <c r="L22">
        <v>247</v>
      </c>
      <c r="M22">
        <v>625</v>
      </c>
      <c r="N22">
        <v>535</v>
      </c>
      <c r="O22">
        <v>1525</v>
      </c>
      <c r="P22">
        <v>6</v>
      </c>
      <c r="Q22">
        <v>9</v>
      </c>
      <c r="R22">
        <v>1616</v>
      </c>
      <c r="S22">
        <v>3749</v>
      </c>
    </row>
    <row r="23" spans="1:19">
      <c r="A23" s="39" t="s">
        <v>41</v>
      </c>
      <c r="F23">
        <v>1</v>
      </c>
      <c r="G23">
        <v>2</v>
      </c>
      <c r="H23">
        <v>106</v>
      </c>
      <c r="I23">
        <v>158</v>
      </c>
      <c r="J23">
        <v>40</v>
      </c>
      <c r="K23">
        <v>168</v>
      </c>
      <c r="L23">
        <v>12</v>
      </c>
      <c r="M23">
        <v>90</v>
      </c>
      <c r="N23">
        <v>32</v>
      </c>
      <c r="O23">
        <v>268</v>
      </c>
      <c r="P23">
        <v>0</v>
      </c>
      <c r="Q23">
        <v>22</v>
      </c>
      <c r="R23">
        <v>191</v>
      </c>
      <c r="S23">
        <v>708</v>
      </c>
    </row>
    <row r="24" spans="1:19">
      <c r="A24" s="39" t="s">
        <v>42</v>
      </c>
      <c r="F24">
        <v>1</v>
      </c>
      <c r="G24">
        <v>2</v>
      </c>
      <c r="H24">
        <v>65</v>
      </c>
      <c r="I24">
        <v>143</v>
      </c>
      <c r="J24">
        <v>122</v>
      </c>
      <c r="K24">
        <v>390</v>
      </c>
      <c r="L24">
        <v>74</v>
      </c>
      <c r="M24">
        <v>242</v>
      </c>
      <c r="N24">
        <v>134</v>
      </c>
      <c r="O24">
        <v>571</v>
      </c>
      <c r="P24">
        <v>2</v>
      </c>
      <c r="Q24">
        <v>26</v>
      </c>
      <c r="R24">
        <v>398</v>
      </c>
      <c r="S24">
        <v>1374</v>
      </c>
    </row>
    <row r="25" spans="1:19">
      <c r="A25" s="39" t="s">
        <v>43</v>
      </c>
      <c r="F25">
        <v>3</v>
      </c>
      <c r="G25">
        <v>3</v>
      </c>
      <c r="H25">
        <v>231</v>
      </c>
      <c r="I25">
        <v>311</v>
      </c>
      <c r="J25">
        <v>119</v>
      </c>
      <c r="K25">
        <v>255</v>
      </c>
      <c r="L25">
        <v>35</v>
      </c>
      <c r="M25">
        <v>86</v>
      </c>
      <c r="N25">
        <v>60</v>
      </c>
      <c r="O25">
        <v>133</v>
      </c>
      <c r="R25">
        <v>448</v>
      </c>
      <c r="S25">
        <v>788</v>
      </c>
    </row>
    <row r="26" spans="1:19">
      <c r="A26" s="39" t="s">
        <v>44</v>
      </c>
      <c r="D26">
        <v>2</v>
      </c>
      <c r="E26">
        <v>2</v>
      </c>
      <c r="F26">
        <v>45</v>
      </c>
      <c r="G26">
        <v>47</v>
      </c>
      <c r="H26">
        <v>1573</v>
      </c>
      <c r="I26">
        <v>1741</v>
      </c>
      <c r="J26">
        <v>1218</v>
      </c>
      <c r="K26">
        <v>1735</v>
      </c>
      <c r="L26">
        <v>319</v>
      </c>
      <c r="M26">
        <v>649</v>
      </c>
      <c r="N26">
        <v>343</v>
      </c>
      <c r="O26">
        <v>1131</v>
      </c>
      <c r="R26">
        <v>3500</v>
      </c>
      <c r="S26">
        <v>5305</v>
      </c>
    </row>
    <row r="27" spans="1:19">
      <c r="A27" s="39" t="s">
        <v>45</v>
      </c>
      <c r="H27">
        <v>29</v>
      </c>
      <c r="I27">
        <v>29</v>
      </c>
      <c r="J27">
        <v>57</v>
      </c>
      <c r="K27">
        <v>73</v>
      </c>
      <c r="L27">
        <v>37</v>
      </c>
      <c r="M27">
        <v>50</v>
      </c>
      <c r="N27">
        <v>84</v>
      </c>
      <c r="O27">
        <v>105</v>
      </c>
      <c r="P27">
        <v>0</v>
      </c>
      <c r="Q27">
        <v>2</v>
      </c>
      <c r="R27">
        <v>207</v>
      </c>
      <c r="S27">
        <v>259</v>
      </c>
    </row>
    <row r="28" spans="1:19">
      <c r="A28" s="39" t="s">
        <v>46</v>
      </c>
      <c r="B28">
        <v>1</v>
      </c>
      <c r="C28">
        <v>1</v>
      </c>
      <c r="D28">
        <v>0</v>
      </c>
      <c r="E28">
        <v>3</v>
      </c>
      <c r="F28">
        <v>4</v>
      </c>
      <c r="G28">
        <v>9</v>
      </c>
      <c r="H28">
        <v>375</v>
      </c>
      <c r="I28">
        <v>946</v>
      </c>
      <c r="J28">
        <v>950</v>
      </c>
      <c r="K28">
        <v>3666</v>
      </c>
      <c r="L28">
        <v>669</v>
      </c>
      <c r="M28">
        <v>3076</v>
      </c>
      <c r="N28">
        <v>1897</v>
      </c>
      <c r="O28">
        <v>7875</v>
      </c>
      <c r="P28">
        <v>7</v>
      </c>
      <c r="Q28">
        <v>19</v>
      </c>
      <c r="R28">
        <v>3903</v>
      </c>
      <c r="S28">
        <v>15595</v>
      </c>
    </row>
    <row r="29" spans="1:19">
      <c r="A29" s="39" t="s">
        <v>48</v>
      </c>
      <c r="D29">
        <v>0</v>
      </c>
      <c r="E29">
        <v>1</v>
      </c>
      <c r="H29">
        <v>28</v>
      </c>
      <c r="I29">
        <v>82</v>
      </c>
      <c r="J29">
        <v>143</v>
      </c>
      <c r="K29">
        <v>320</v>
      </c>
      <c r="L29">
        <v>107</v>
      </c>
      <c r="M29">
        <v>218</v>
      </c>
      <c r="N29">
        <v>192</v>
      </c>
      <c r="O29">
        <v>415</v>
      </c>
      <c r="P29">
        <v>18</v>
      </c>
      <c r="Q29">
        <v>19</v>
      </c>
      <c r="R29">
        <v>488</v>
      </c>
      <c r="S29">
        <v>1055</v>
      </c>
    </row>
    <row r="30" spans="1:19">
      <c r="A30" s="38" t="s">
        <v>63</v>
      </c>
      <c r="B30">
        <v>1</v>
      </c>
      <c r="C30">
        <v>1</v>
      </c>
      <c r="D30">
        <v>14</v>
      </c>
      <c r="E30">
        <v>18</v>
      </c>
      <c r="F30">
        <v>536</v>
      </c>
      <c r="G30">
        <v>581</v>
      </c>
      <c r="H30">
        <v>8349</v>
      </c>
      <c r="I30">
        <v>11469</v>
      </c>
      <c r="J30">
        <v>7379</v>
      </c>
      <c r="K30">
        <v>16068</v>
      </c>
      <c r="L30">
        <v>3031</v>
      </c>
      <c r="M30">
        <v>9016</v>
      </c>
      <c r="N30">
        <v>4923</v>
      </c>
      <c r="O30">
        <v>18673</v>
      </c>
      <c r="P30">
        <v>34</v>
      </c>
      <c r="Q30">
        <v>113</v>
      </c>
      <c r="R30">
        <v>24267</v>
      </c>
      <c r="S30">
        <v>55939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workbookViewId="0">
      <selection sqref="A1:E125"/>
    </sheetView>
  </sheetViews>
  <sheetFormatPr defaultRowHeight="9"/>
  <sheetData>
    <row r="1" spans="1:5">
      <c r="A1" s="36" t="s">
        <v>25</v>
      </c>
      <c r="B1" s="36" t="s">
        <v>26</v>
      </c>
      <c r="C1" s="36" t="s">
        <v>27</v>
      </c>
      <c r="D1" s="36" t="s">
        <v>28</v>
      </c>
      <c r="E1" s="36" t="s">
        <v>29</v>
      </c>
    </row>
    <row r="2" spans="1:5">
      <c r="A2" s="36" t="s">
        <v>30</v>
      </c>
      <c r="B2" s="36" t="s">
        <v>31</v>
      </c>
      <c r="C2" s="36" t="s">
        <v>32</v>
      </c>
      <c r="D2" s="36">
        <v>1</v>
      </c>
      <c r="E2" s="36">
        <v>1</v>
      </c>
    </row>
    <row r="3" spans="1:5">
      <c r="A3" s="36" t="s">
        <v>30</v>
      </c>
      <c r="B3" s="36" t="s">
        <v>31</v>
      </c>
      <c r="C3" s="36" t="s">
        <v>33</v>
      </c>
      <c r="D3" s="36">
        <v>11</v>
      </c>
      <c r="E3" s="36">
        <v>14</v>
      </c>
    </row>
    <row r="4" spans="1:5">
      <c r="A4" s="36" t="s">
        <v>30</v>
      </c>
      <c r="B4" s="36" t="s">
        <v>31</v>
      </c>
      <c r="C4" s="36" t="s">
        <v>34</v>
      </c>
      <c r="D4" s="36">
        <v>131</v>
      </c>
      <c r="E4" s="36">
        <v>143</v>
      </c>
    </row>
    <row r="5" spans="1:5">
      <c r="A5" s="36" t="s">
        <v>30</v>
      </c>
      <c r="B5" s="36" t="s">
        <v>31</v>
      </c>
      <c r="C5" s="36" t="s">
        <v>35</v>
      </c>
      <c r="D5" s="36">
        <v>132</v>
      </c>
      <c r="E5" s="36">
        <v>180</v>
      </c>
    </row>
    <row r="6" spans="1:5">
      <c r="A6" s="36" t="s">
        <v>30</v>
      </c>
      <c r="B6" s="36" t="s">
        <v>31</v>
      </c>
      <c r="C6" s="36" t="s">
        <v>36</v>
      </c>
      <c r="D6" s="36">
        <v>71</v>
      </c>
      <c r="E6" s="36">
        <v>103</v>
      </c>
    </row>
    <row r="7" spans="1:5">
      <c r="A7" s="36" t="s">
        <v>30</v>
      </c>
      <c r="B7" s="36" t="s">
        <v>31</v>
      </c>
      <c r="C7" s="36" t="s">
        <v>37</v>
      </c>
      <c r="D7" s="36">
        <v>131</v>
      </c>
      <c r="E7" s="36">
        <v>213</v>
      </c>
    </row>
    <row r="8" spans="1:5">
      <c r="A8" s="36" t="s">
        <v>38</v>
      </c>
      <c r="B8" s="36" t="s">
        <v>31</v>
      </c>
      <c r="C8" s="36" t="s">
        <v>34</v>
      </c>
      <c r="D8" s="36">
        <v>2</v>
      </c>
      <c r="E8" s="36">
        <v>3</v>
      </c>
    </row>
    <row r="9" spans="1:5">
      <c r="A9" s="36" t="s">
        <v>38</v>
      </c>
      <c r="B9" s="36" t="s">
        <v>31</v>
      </c>
      <c r="C9" s="36" t="s">
        <v>35</v>
      </c>
      <c r="D9" s="36">
        <v>2</v>
      </c>
      <c r="E9" s="36">
        <v>8</v>
      </c>
    </row>
    <row r="10" spans="1:5">
      <c r="A10" s="36" t="s">
        <v>38</v>
      </c>
      <c r="B10" s="36" t="s">
        <v>31</v>
      </c>
      <c r="C10" s="36" t="s">
        <v>36</v>
      </c>
      <c r="D10" s="36">
        <v>1</v>
      </c>
      <c r="E10" s="36">
        <v>1</v>
      </c>
    </row>
    <row r="11" spans="1:5">
      <c r="A11" s="36" t="s">
        <v>38</v>
      </c>
      <c r="B11" s="36" t="s">
        <v>31</v>
      </c>
      <c r="C11" s="36" t="s">
        <v>37</v>
      </c>
      <c r="D11" s="36">
        <v>2</v>
      </c>
      <c r="E11" s="36">
        <v>3</v>
      </c>
    </row>
    <row r="12" spans="1:5">
      <c r="A12" s="36" t="s">
        <v>39</v>
      </c>
      <c r="B12" s="36" t="s">
        <v>31</v>
      </c>
      <c r="C12" s="36" t="s">
        <v>33</v>
      </c>
      <c r="D12" s="36">
        <v>6</v>
      </c>
      <c r="E12" s="36">
        <v>7</v>
      </c>
    </row>
    <row r="13" spans="1:5">
      <c r="A13" s="36" t="s">
        <v>39</v>
      </c>
      <c r="B13" s="36" t="s">
        <v>31</v>
      </c>
      <c r="C13" s="36" t="s">
        <v>34</v>
      </c>
      <c r="D13" s="36">
        <v>331</v>
      </c>
      <c r="E13" s="36">
        <v>484</v>
      </c>
    </row>
    <row r="14" spans="1:5">
      <c r="A14" s="36" t="s">
        <v>39</v>
      </c>
      <c r="B14" s="36" t="s">
        <v>31</v>
      </c>
      <c r="C14" s="36" t="s">
        <v>35</v>
      </c>
      <c r="D14" s="36">
        <v>491</v>
      </c>
      <c r="E14" s="36">
        <v>1099</v>
      </c>
    </row>
    <row r="15" spans="1:5">
      <c r="A15" s="36" t="s">
        <v>39</v>
      </c>
      <c r="B15" s="36" t="s">
        <v>31</v>
      </c>
      <c r="C15" s="36" t="s">
        <v>36</v>
      </c>
      <c r="D15" s="36">
        <v>247</v>
      </c>
      <c r="E15" s="36">
        <v>625</v>
      </c>
    </row>
    <row r="16" spans="1:5">
      <c r="A16" s="36" t="s">
        <v>39</v>
      </c>
      <c r="B16" s="36" t="s">
        <v>31</v>
      </c>
      <c r="C16" s="36" t="s">
        <v>37</v>
      </c>
      <c r="D16" s="36">
        <v>535</v>
      </c>
      <c r="E16" s="36">
        <v>1525</v>
      </c>
    </row>
    <row r="17" spans="1:5">
      <c r="A17" s="36" t="s">
        <v>39</v>
      </c>
      <c r="B17" s="36" t="s">
        <v>31</v>
      </c>
      <c r="C17" s="36" t="s">
        <v>40</v>
      </c>
      <c r="D17" s="36">
        <v>6</v>
      </c>
      <c r="E17" s="36">
        <v>9</v>
      </c>
    </row>
    <row r="18" spans="1:5">
      <c r="A18" s="36" t="s">
        <v>41</v>
      </c>
      <c r="B18" s="36" t="s">
        <v>31</v>
      </c>
      <c r="C18" s="36" t="s">
        <v>33</v>
      </c>
      <c r="D18" s="36">
        <v>1</v>
      </c>
      <c r="E18" s="36">
        <v>2</v>
      </c>
    </row>
    <row r="19" spans="1:5">
      <c r="A19" s="36" t="s">
        <v>41</v>
      </c>
      <c r="B19" s="36" t="s">
        <v>31</v>
      </c>
      <c r="C19" s="36" t="s">
        <v>34</v>
      </c>
      <c r="D19" s="36">
        <v>106</v>
      </c>
      <c r="E19" s="36">
        <v>158</v>
      </c>
    </row>
    <row r="20" spans="1:5">
      <c r="A20" s="36" t="s">
        <v>41</v>
      </c>
      <c r="B20" s="36" t="s">
        <v>31</v>
      </c>
      <c r="C20" s="36" t="s">
        <v>35</v>
      </c>
      <c r="D20" s="36">
        <v>40</v>
      </c>
      <c r="E20" s="36">
        <v>168</v>
      </c>
    </row>
    <row r="21" spans="1:5">
      <c r="A21" s="36" t="s">
        <v>41</v>
      </c>
      <c r="B21" s="36" t="s">
        <v>31</v>
      </c>
      <c r="C21" s="36" t="s">
        <v>36</v>
      </c>
      <c r="D21" s="36">
        <v>12</v>
      </c>
      <c r="E21" s="36">
        <v>90</v>
      </c>
    </row>
    <row r="22" spans="1:5">
      <c r="A22" s="36" t="s">
        <v>41</v>
      </c>
      <c r="B22" s="36" t="s">
        <v>31</v>
      </c>
      <c r="C22" s="36" t="s">
        <v>37</v>
      </c>
      <c r="D22" s="36">
        <v>32</v>
      </c>
      <c r="E22" s="36">
        <v>268</v>
      </c>
    </row>
    <row r="23" spans="1:5">
      <c r="A23" s="36" t="s">
        <v>41</v>
      </c>
      <c r="B23" s="36" t="s">
        <v>31</v>
      </c>
      <c r="C23" s="36" t="s">
        <v>40</v>
      </c>
      <c r="D23" s="36">
        <v>0</v>
      </c>
      <c r="E23" s="36">
        <v>22</v>
      </c>
    </row>
    <row r="24" spans="1:5">
      <c r="A24" s="36" t="s">
        <v>42</v>
      </c>
      <c r="B24" s="36" t="s">
        <v>31</v>
      </c>
      <c r="C24" s="36" t="s">
        <v>33</v>
      </c>
      <c r="D24" s="36">
        <v>1</v>
      </c>
      <c r="E24" s="36">
        <v>2</v>
      </c>
    </row>
    <row r="25" spans="1:5">
      <c r="A25" s="36" t="s">
        <v>42</v>
      </c>
      <c r="B25" s="36" t="s">
        <v>31</v>
      </c>
      <c r="C25" s="36" t="s">
        <v>34</v>
      </c>
      <c r="D25" s="36">
        <v>65</v>
      </c>
      <c r="E25" s="36">
        <v>143</v>
      </c>
    </row>
    <row r="26" spans="1:5">
      <c r="A26" s="36" t="s">
        <v>42</v>
      </c>
      <c r="B26" s="36" t="s">
        <v>31</v>
      </c>
      <c r="C26" s="36" t="s">
        <v>35</v>
      </c>
      <c r="D26" s="36">
        <v>122</v>
      </c>
      <c r="E26" s="36">
        <v>390</v>
      </c>
    </row>
    <row r="27" spans="1:5">
      <c r="A27" s="36" t="s">
        <v>42</v>
      </c>
      <c r="B27" s="36" t="s">
        <v>31</v>
      </c>
      <c r="C27" s="36" t="s">
        <v>36</v>
      </c>
      <c r="D27" s="36">
        <v>74</v>
      </c>
      <c r="E27" s="36">
        <v>242</v>
      </c>
    </row>
    <row r="28" spans="1:5">
      <c r="A28" s="36" t="s">
        <v>42</v>
      </c>
      <c r="B28" s="36" t="s">
        <v>31</v>
      </c>
      <c r="C28" s="36" t="s">
        <v>37</v>
      </c>
      <c r="D28" s="36">
        <v>134</v>
      </c>
      <c r="E28" s="36">
        <v>571</v>
      </c>
    </row>
    <row r="29" spans="1:5">
      <c r="A29" s="36" t="s">
        <v>42</v>
      </c>
      <c r="B29" s="36" t="s">
        <v>31</v>
      </c>
      <c r="C29" s="36" t="s">
        <v>40</v>
      </c>
      <c r="D29" s="36">
        <v>2</v>
      </c>
      <c r="E29" s="36">
        <v>26</v>
      </c>
    </row>
    <row r="30" spans="1:5">
      <c r="A30" s="36" t="s">
        <v>43</v>
      </c>
      <c r="B30" s="36" t="s">
        <v>31</v>
      </c>
      <c r="C30" s="36" t="s">
        <v>33</v>
      </c>
      <c r="D30" s="36">
        <v>3</v>
      </c>
      <c r="E30" s="36">
        <v>3</v>
      </c>
    </row>
    <row r="31" spans="1:5">
      <c r="A31" s="36" t="s">
        <v>43</v>
      </c>
      <c r="B31" s="36" t="s">
        <v>31</v>
      </c>
      <c r="C31" s="36" t="s">
        <v>34</v>
      </c>
      <c r="D31" s="36">
        <v>231</v>
      </c>
      <c r="E31" s="36">
        <v>311</v>
      </c>
    </row>
    <row r="32" spans="1:5">
      <c r="A32" s="36" t="s">
        <v>43</v>
      </c>
      <c r="B32" s="36" t="s">
        <v>31</v>
      </c>
      <c r="C32" s="36" t="s">
        <v>35</v>
      </c>
      <c r="D32" s="36">
        <v>119</v>
      </c>
      <c r="E32" s="36">
        <v>255</v>
      </c>
    </row>
    <row r="33" spans="1:5">
      <c r="A33" s="36" t="s">
        <v>43</v>
      </c>
      <c r="B33" s="36" t="s">
        <v>31</v>
      </c>
      <c r="C33" s="36" t="s">
        <v>36</v>
      </c>
      <c r="D33" s="36">
        <v>35</v>
      </c>
      <c r="E33" s="36">
        <v>86</v>
      </c>
    </row>
    <row r="34" spans="1:5">
      <c r="A34" s="36" t="s">
        <v>43</v>
      </c>
      <c r="B34" s="36" t="s">
        <v>31</v>
      </c>
      <c r="C34" s="36" t="s">
        <v>37</v>
      </c>
      <c r="D34" s="36">
        <v>60</v>
      </c>
      <c r="E34" s="36">
        <v>133</v>
      </c>
    </row>
    <row r="35" spans="1:5">
      <c r="A35" s="36" t="s">
        <v>44</v>
      </c>
      <c r="B35" s="36" t="s">
        <v>31</v>
      </c>
      <c r="C35" s="36" t="s">
        <v>32</v>
      </c>
      <c r="D35" s="36">
        <v>2</v>
      </c>
      <c r="E35" s="36">
        <v>2</v>
      </c>
    </row>
    <row r="36" spans="1:5">
      <c r="A36" s="36" t="s">
        <v>44</v>
      </c>
      <c r="B36" s="36" t="s">
        <v>31</v>
      </c>
      <c r="C36" s="36" t="s">
        <v>33</v>
      </c>
      <c r="D36" s="36">
        <v>45</v>
      </c>
      <c r="E36" s="36">
        <v>47</v>
      </c>
    </row>
    <row r="37" spans="1:5">
      <c r="A37" s="36" t="s">
        <v>44</v>
      </c>
      <c r="B37" s="36" t="s">
        <v>31</v>
      </c>
      <c r="C37" s="36" t="s">
        <v>34</v>
      </c>
      <c r="D37" s="36">
        <v>1573</v>
      </c>
      <c r="E37" s="36">
        <v>1741</v>
      </c>
    </row>
    <row r="38" spans="1:5">
      <c r="A38" s="36" t="s">
        <v>44</v>
      </c>
      <c r="B38" s="36" t="s">
        <v>31</v>
      </c>
      <c r="C38" s="36" t="s">
        <v>35</v>
      </c>
      <c r="D38" s="36">
        <v>1218</v>
      </c>
      <c r="E38" s="36">
        <v>1735</v>
      </c>
    </row>
    <row r="39" spans="1:5">
      <c r="A39" s="36" t="s">
        <v>44</v>
      </c>
      <c r="B39" s="36" t="s">
        <v>31</v>
      </c>
      <c r="C39" s="36" t="s">
        <v>36</v>
      </c>
      <c r="D39" s="36">
        <v>319</v>
      </c>
      <c r="E39" s="36">
        <v>649</v>
      </c>
    </row>
    <row r="40" spans="1:5">
      <c r="A40" s="36" t="s">
        <v>44</v>
      </c>
      <c r="B40" s="36" t="s">
        <v>31</v>
      </c>
      <c r="C40" s="36" t="s">
        <v>37</v>
      </c>
      <c r="D40" s="36">
        <v>343</v>
      </c>
      <c r="E40" s="36">
        <v>1131</v>
      </c>
    </row>
    <row r="41" spans="1:5">
      <c r="A41" s="36" t="s">
        <v>45</v>
      </c>
      <c r="B41" s="36" t="s">
        <v>31</v>
      </c>
      <c r="C41" s="36" t="s">
        <v>34</v>
      </c>
      <c r="D41" s="36">
        <v>29</v>
      </c>
      <c r="E41" s="36">
        <v>29</v>
      </c>
    </row>
    <row r="42" spans="1:5">
      <c r="A42" s="36" t="s">
        <v>45</v>
      </c>
      <c r="B42" s="36" t="s">
        <v>31</v>
      </c>
      <c r="C42" s="36" t="s">
        <v>35</v>
      </c>
      <c r="D42" s="36">
        <v>57</v>
      </c>
      <c r="E42" s="36">
        <v>73</v>
      </c>
    </row>
    <row r="43" spans="1:5">
      <c r="A43" s="36" t="s">
        <v>45</v>
      </c>
      <c r="B43" s="36" t="s">
        <v>31</v>
      </c>
      <c r="C43" s="36" t="s">
        <v>36</v>
      </c>
      <c r="D43" s="36">
        <v>37</v>
      </c>
      <c r="E43" s="36">
        <v>50</v>
      </c>
    </row>
    <row r="44" spans="1:5">
      <c r="A44" s="36" t="s">
        <v>45</v>
      </c>
      <c r="B44" s="36" t="s">
        <v>31</v>
      </c>
      <c r="C44" s="36" t="s">
        <v>37</v>
      </c>
      <c r="D44" s="36">
        <v>84</v>
      </c>
      <c r="E44" s="36">
        <v>105</v>
      </c>
    </row>
    <row r="45" spans="1:5">
      <c r="A45" s="36" t="s">
        <v>45</v>
      </c>
      <c r="B45" s="36" t="s">
        <v>31</v>
      </c>
      <c r="C45" s="36" t="s">
        <v>40</v>
      </c>
      <c r="D45" s="36">
        <v>0</v>
      </c>
      <c r="E45" s="36">
        <v>2</v>
      </c>
    </row>
    <row r="46" spans="1:5">
      <c r="A46" s="36" t="s">
        <v>46</v>
      </c>
      <c r="B46" s="36" t="s">
        <v>31</v>
      </c>
      <c r="C46" s="36" t="s">
        <v>32</v>
      </c>
      <c r="D46" s="36">
        <v>0</v>
      </c>
      <c r="E46" s="36">
        <v>3</v>
      </c>
    </row>
    <row r="47" spans="1:5">
      <c r="A47" s="36" t="s">
        <v>46</v>
      </c>
      <c r="B47" s="36" t="s">
        <v>31</v>
      </c>
      <c r="C47" s="36" t="s">
        <v>33</v>
      </c>
      <c r="D47" s="36">
        <v>4</v>
      </c>
      <c r="E47" s="36">
        <v>9</v>
      </c>
    </row>
    <row r="48" spans="1:5">
      <c r="A48" s="36" t="s">
        <v>46</v>
      </c>
      <c r="B48" s="36" t="s">
        <v>31</v>
      </c>
      <c r="C48" s="36" t="s">
        <v>34</v>
      </c>
      <c r="D48" s="36">
        <v>375</v>
      </c>
      <c r="E48" s="36">
        <v>946</v>
      </c>
    </row>
    <row r="49" spans="1:5">
      <c r="A49" s="36" t="s">
        <v>46</v>
      </c>
      <c r="B49" s="36" t="s">
        <v>31</v>
      </c>
      <c r="C49" s="36" t="s">
        <v>35</v>
      </c>
      <c r="D49" s="36">
        <v>950</v>
      </c>
      <c r="E49" s="36">
        <v>3666</v>
      </c>
    </row>
    <row r="50" spans="1:5">
      <c r="A50" s="36" t="s">
        <v>46</v>
      </c>
      <c r="B50" s="36" t="s">
        <v>31</v>
      </c>
      <c r="C50" s="36" t="s">
        <v>36</v>
      </c>
      <c r="D50" s="36">
        <v>669</v>
      </c>
      <c r="E50" s="36">
        <v>3076</v>
      </c>
    </row>
    <row r="51" spans="1:5">
      <c r="A51" s="36" t="s">
        <v>46</v>
      </c>
      <c r="B51" s="36" t="s">
        <v>31</v>
      </c>
      <c r="C51" s="36" t="s">
        <v>37</v>
      </c>
      <c r="D51" s="36">
        <v>1897</v>
      </c>
      <c r="E51" s="36">
        <v>7875</v>
      </c>
    </row>
    <row r="52" spans="1:5">
      <c r="A52" s="36" t="s">
        <v>46</v>
      </c>
      <c r="B52" s="36" t="s">
        <v>31</v>
      </c>
      <c r="C52" s="36" t="s">
        <v>47</v>
      </c>
      <c r="D52" s="36">
        <v>1</v>
      </c>
      <c r="E52" s="36">
        <v>1</v>
      </c>
    </row>
    <row r="53" spans="1:5">
      <c r="A53" s="36" t="s">
        <v>46</v>
      </c>
      <c r="B53" s="36" t="s">
        <v>31</v>
      </c>
      <c r="C53" s="36" t="s">
        <v>40</v>
      </c>
      <c r="D53" s="36">
        <v>7</v>
      </c>
      <c r="E53" s="36">
        <v>19</v>
      </c>
    </row>
    <row r="54" spans="1:5">
      <c r="A54" s="36" t="s">
        <v>48</v>
      </c>
      <c r="B54" s="36" t="s">
        <v>31</v>
      </c>
      <c r="C54" s="36" t="s">
        <v>32</v>
      </c>
      <c r="D54" s="36">
        <v>0</v>
      </c>
      <c r="E54" s="36">
        <v>1</v>
      </c>
    </row>
    <row r="55" spans="1:5">
      <c r="A55" s="36" t="s">
        <v>48</v>
      </c>
      <c r="B55" s="36" t="s">
        <v>31</v>
      </c>
      <c r="C55" s="36" t="s">
        <v>34</v>
      </c>
      <c r="D55" s="36">
        <v>28</v>
      </c>
      <c r="E55" s="36">
        <v>82</v>
      </c>
    </row>
    <row r="56" spans="1:5">
      <c r="A56" s="36" t="s">
        <v>48</v>
      </c>
      <c r="B56" s="36" t="s">
        <v>31</v>
      </c>
      <c r="C56" s="36" t="s">
        <v>35</v>
      </c>
      <c r="D56" s="36">
        <v>143</v>
      </c>
      <c r="E56" s="36">
        <v>320</v>
      </c>
    </row>
    <row r="57" spans="1:5">
      <c r="A57" s="36" t="s">
        <v>48</v>
      </c>
      <c r="B57" s="36" t="s">
        <v>31</v>
      </c>
      <c r="C57" s="36" t="s">
        <v>36</v>
      </c>
      <c r="D57" s="36">
        <v>107</v>
      </c>
      <c r="E57" s="36">
        <v>218</v>
      </c>
    </row>
    <row r="58" spans="1:5">
      <c r="A58" s="36" t="s">
        <v>48</v>
      </c>
      <c r="B58" s="36" t="s">
        <v>31</v>
      </c>
      <c r="C58" s="36" t="s">
        <v>37</v>
      </c>
      <c r="D58" s="36">
        <v>192</v>
      </c>
      <c r="E58" s="36">
        <v>415</v>
      </c>
    </row>
    <row r="59" spans="1:5">
      <c r="A59" s="36" t="s">
        <v>48</v>
      </c>
      <c r="B59" s="36" t="s">
        <v>31</v>
      </c>
      <c r="C59" s="36" t="s">
        <v>40</v>
      </c>
      <c r="D59" s="36">
        <v>18</v>
      </c>
      <c r="E59" s="36">
        <v>19</v>
      </c>
    </row>
    <row r="60" spans="1:5">
      <c r="A60" s="36" t="s">
        <v>49</v>
      </c>
      <c r="B60" s="36" t="s">
        <v>50</v>
      </c>
      <c r="C60" s="36" t="s">
        <v>33</v>
      </c>
      <c r="D60" s="36">
        <v>1</v>
      </c>
      <c r="E60" s="36">
        <v>1</v>
      </c>
    </row>
    <row r="61" spans="1:5">
      <c r="A61" s="36" t="s">
        <v>49</v>
      </c>
      <c r="B61" s="36" t="s">
        <v>50</v>
      </c>
      <c r="C61" s="36" t="s">
        <v>34</v>
      </c>
      <c r="D61" s="36">
        <v>16</v>
      </c>
      <c r="E61" s="36">
        <v>26</v>
      </c>
    </row>
    <row r="62" spans="1:5">
      <c r="A62" s="36" t="s">
        <v>49</v>
      </c>
      <c r="B62" s="36" t="s">
        <v>50</v>
      </c>
      <c r="C62" s="36" t="s">
        <v>35</v>
      </c>
      <c r="D62" s="36">
        <v>12</v>
      </c>
      <c r="E62" s="36">
        <v>48</v>
      </c>
    </row>
    <row r="63" spans="1:5">
      <c r="A63" s="36" t="s">
        <v>49</v>
      </c>
      <c r="B63" s="36" t="s">
        <v>50</v>
      </c>
      <c r="C63" s="36" t="s">
        <v>36</v>
      </c>
      <c r="D63" s="36">
        <v>6</v>
      </c>
      <c r="E63" s="36">
        <v>27</v>
      </c>
    </row>
    <row r="64" spans="1:5">
      <c r="A64" s="36" t="s">
        <v>49</v>
      </c>
      <c r="B64" s="36" t="s">
        <v>50</v>
      </c>
      <c r="C64" s="36" t="s">
        <v>37</v>
      </c>
      <c r="D64" s="36">
        <v>17</v>
      </c>
      <c r="E64" s="36">
        <v>88</v>
      </c>
    </row>
    <row r="65" spans="1:5">
      <c r="A65" s="36" t="s">
        <v>51</v>
      </c>
      <c r="B65" s="36" t="s">
        <v>50</v>
      </c>
      <c r="C65" s="36" t="s">
        <v>32</v>
      </c>
      <c r="D65" s="36">
        <v>1</v>
      </c>
      <c r="E65" s="36">
        <v>1</v>
      </c>
    </row>
    <row r="66" spans="1:5">
      <c r="A66" s="36" t="s">
        <v>51</v>
      </c>
      <c r="B66" s="36" t="s">
        <v>50</v>
      </c>
      <c r="C66" s="36" t="s">
        <v>33</v>
      </c>
      <c r="D66" s="36">
        <v>30</v>
      </c>
      <c r="E66" s="36">
        <v>30</v>
      </c>
    </row>
    <row r="67" spans="1:5">
      <c r="A67" s="36" t="s">
        <v>51</v>
      </c>
      <c r="B67" s="36" t="s">
        <v>50</v>
      </c>
      <c r="C67" s="36" t="s">
        <v>34</v>
      </c>
      <c r="D67" s="36">
        <v>387</v>
      </c>
      <c r="E67" s="36">
        <v>489</v>
      </c>
    </row>
    <row r="68" spans="1:5">
      <c r="A68" s="36" t="s">
        <v>51</v>
      </c>
      <c r="B68" s="36" t="s">
        <v>50</v>
      </c>
      <c r="C68" s="36" t="s">
        <v>35</v>
      </c>
      <c r="D68" s="36">
        <v>377</v>
      </c>
      <c r="E68" s="36">
        <v>592</v>
      </c>
    </row>
    <row r="69" spans="1:5">
      <c r="A69" s="36" t="s">
        <v>51</v>
      </c>
      <c r="B69" s="36" t="s">
        <v>50</v>
      </c>
      <c r="C69" s="36" t="s">
        <v>36</v>
      </c>
      <c r="D69" s="36">
        <v>125</v>
      </c>
      <c r="E69" s="36">
        <v>268</v>
      </c>
    </row>
    <row r="70" spans="1:5">
      <c r="A70" s="36" t="s">
        <v>51</v>
      </c>
      <c r="B70" s="36" t="s">
        <v>50</v>
      </c>
      <c r="C70" s="36" t="s">
        <v>37</v>
      </c>
      <c r="D70" s="36">
        <v>89</v>
      </c>
      <c r="E70" s="36">
        <v>322</v>
      </c>
    </row>
    <row r="71" spans="1:5">
      <c r="A71" s="36" t="s">
        <v>52</v>
      </c>
      <c r="B71" s="36" t="s">
        <v>50</v>
      </c>
      <c r="C71" s="36" t="s">
        <v>33</v>
      </c>
      <c r="D71" s="36">
        <v>23</v>
      </c>
      <c r="E71" s="36">
        <v>26</v>
      </c>
    </row>
    <row r="72" spans="1:5">
      <c r="A72" s="36" t="s">
        <v>52</v>
      </c>
      <c r="B72" s="36" t="s">
        <v>50</v>
      </c>
      <c r="C72" s="36" t="s">
        <v>34</v>
      </c>
      <c r="D72" s="36">
        <v>763</v>
      </c>
      <c r="E72" s="36">
        <v>1024</v>
      </c>
    </row>
    <row r="73" spans="1:5">
      <c r="A73" s="36" t="s">
        <v>52</v>
      </c>
      <c r="B73" s="36" t="s">
        <v>50</v>
      </c>
      <c r="C73" s="36" t="s">
        <v>35</v>
      </c>
      <c r="D73" s="36">
        <v>450</v>
      </c>
      <c r="E73" s="36">
        <v>935</v>
      </c>
    </row>
    <row r="74" spans="1:5">
      <c r="A74" s="36" t="s">
        <v>52</v>
      </c>
      <c r="B74" s="36" t="s">
        <v>50</v>
      </c>
      <c r="C74" s="36" t="s">
        <v>36</v>
      </c>
      <c r="D74" s="36">
        <v>186</v>
      </c>
      <c r="E74" s="36">
        <v>461</v>
      </c>
    </row>
    <row r="75" spans="1:5">
      <c r="A75" s="36" t="s">
        <v>52</v>
      </c>
      <c r="B75" s="36" t="s">
        <v>50</v>
      </c>
      <c r="C75" s="36" t="s">
        <v>37</v>
      </c>
      <c r="D75" s="36">
        <v>260</v>
      </c>
      <c r="E75" s="36">
        <v>820</v>
      </c>
    </row>
    <row r="76" spans="1:5">
      <c r="A76" s="36" t="s">
        <v>52</v>
      </c>
      <c r="B76" s="36" t="s">
        <v>50</v>
      </c>
      <c r="C76" s="36" t="s">
        <v>40</v>
      </c>
      <c r="D76" s="36">
        <v>0</v>
      </c>
      <c r="E76" s="36">
        <v>1</v>
      </c>
    </row>
    <row r="77" spans="1:5">
      <c r="A77" s="36" t="s">
        <v>53</v>
      </c>
      <c r="B77" s="36" t="s">
        <v>50</v>
      </c>
      <c r="C77" s="36" t="s">
        <v>33</v>
      </c>
      <c r="D77" s="36">
        <v>0</v>
      </c>
      <c r="E77" s="36">
        <v>1</v>
      </c>
    </row>
    <row r="78" spans="1:5">
      <c r="A78" s="36" t="s">
        <v>53</v>
      </c>
      <c r="B78" s="36" t="s">
        <v>50</v>
      </c>
      <c r="C78" s="36" t="s">
        <v>34</v>
      </c>
      <c r="D78" s="36">
        <v>0</v>
      </c>
      <c r="E78" s="36">
        <v>14</v>
      </c>
    </row>
    <row r="79" spans="1:5">
      <c r="A79" s="36" t="s">
        <v>53</v>
      </c>
      <c r="B79" s="36" t="s">
        <v>50</v>
      </c>
      <c r="C79" s="36" t="s">
        <v>35</v>
      </c>
      <c r="D79" s="36">
        <v>0</v>
      </c>
      <c r="E79" s="36">
        <v>16</v>
      </c>
    </row>
    <row r="80" spans="1:5">
      <c r="A80" s="36" t="s">
        <v>53</v>
      </c>
      <c r="B80" s="36" t="s">
        <v>50</v>
      </c>
      <c r="C80" s="36" t="s">
        <v>36</v>
      </c>
      <c r="D80" s="36">
        <v>0</v>
      </c>
      <c r="E80" s="36">
        <v>5</v>
      </c>
    </row>
    <row r="81" spans="1:5">
      <c r="A81" s="36" t="s">
        <v>53</v>
      </c>
      <c r="B81" s="36" t="s">
        <v>50</v>
      </c>
      <c r="C81" s="36" t="s">
        <v>37</v>
      </c>
      <c r="D81" s="36">
        <v>1</v>
      </c>
      <c r="E81" s="36">
        <v>15</v>
      </c>
    </row>
    <row r="82" spans="1:5">
      <c r="A82" s="36" t="s">
        <v>54</v>
      </c>
      <c r="B82" s="36" t="s">
        <v>50</v>
      </c>
      <c r="C82" s="36" t="s">
        <v>33</v>
      </c>
      <c r="D82" s="36">
        <v>0</v>
      </c>
      <c r="E82" s="36">
        <v>1</v>
      </c>
    </row>
    <row r="83" spans="1:5">
      <c r="A83" s="36" t="s">
        <v>54</v>
      </c>
      <c r="B83" s="36" t="s">
        <v>50</v>
      </c>
      <c r="C83" s="36" t="s">
        <v>34</v>
      </c>
      <c r="D83" s="36">
        <v>10</v>
      </c>
      <c r="E83" s="36">
        <v>17</v>
      </c>
    </row>
    <row r="84" spans="1:5">
      <c r="A84" s="36" t="s">
        <v>54</v>
      </c>
      <c r="B84" s="36" t="s">
        <v>50</v>
      </c>
      <c r="C84" s="36" t="s">
        <v>35</v>
      </c>
      <c r="D84" s="36">
        <v>11</v>
      </c>
      <c r="E84" s="36">
        <v>35</v>
      </c>
    </row>
    <row r="85" spans="1:5">
      <c r="A85" s="36" t="s">
        <v>54</v>
      </c>
      <c r="B85" s="36" t="s">
        <v>50</v>
      </c>
      <c r="C85" s="36" t="s">
        <v>36</v>
      </c>
      <c r="D85" s="36">
        <v>2</v>
      </c>
      <c r="E85" s="36">
        <v>13</v>
      </c>
    </row>
    <row r="86" spans="1:5">
      <c r="A86" s="36" t="s">
        <v>54</v>
      </c>
      <c r="B86" s="36" t="s">
        <v>50</v>
      </c>
      <c r="C86" s="36" t="s">
        <v>37</v>
      </c>
      <c r="D86" s="36">
        <v>4</v>
      </c>
      <c r="E86" s="36">
        <v>56</v>
      </c>
    </row>
    <row r="87" spans="1:5">
      <c r="A87" s="36" t="s">
        <v>55</v>
      </c>
      <c r="B87" s="36" t="s">
        <v>50</v>
      </c>
      <c r="C87" s="36" t="s">
        <v>33</v>
      </c>
      <c r="D87" s="36">
        <v>34</v>
      </c>
      <c r="E87" s="36">
        <v>35</v>
      </c>
    </row>
    <row r="88" spans="1:5">
      <c r="A88" s="36" t="s">
        <v>55</v>
      </c>
      <c r="B88" s="36" t="s">
        <v>50</v>
      </c>
      <c r="C88" s="36" t="s">
        <v>34</v>
      </c>
      <c r="D88" s="36">
        <v>173</v>
      </c>
      <c r="E88" s="36">
        <v>275</v>
      </c>
    </row>
    <row r="89" spans="1:5">
      <c r="A89" s="36" t="s">
        <v>55</v>
      </c>
      <c r="B89" s="36" t="s">
        <v>50</v>
      </c>
      <c r="C89" s="36" t="s">
        <v>35</v>
      </c>
      <c r="D89" s="36">
        <v>55</v>
      </c>
      <c r="E89" s="36">
        <v>266</v>
      </c>
    </row>
    <row r="90" spans="1:5">
      <c r="A90" s="36" t="s">
        <v>55</v>
      </c>
      <c r="B90" s="36" t="s">
        <v>50</v>
      </c>
      <c r="C90" s="36" t="s">
        <v>36</v>
      </c>
      <c r="D90" s="36">
        <v>11</v>
      </c>
      <c r="E90" s="36">
        <v>111</v>
      </c>
    </row>
    <row r="91" spans="1:5">
      <c r="A91" s="36" t="s">
        <v>55</v>
      </c>
      <c r="B91" s="36" t="s">
        <v>50</v>
      </c>
      <c r="C91" s="36" t="s">
        <v>37</v>
      </c>
      <c r="D91" s="36">
        <v>24</v>
      </c>
      <c r="E91" s="36">
        <v>262</v>
      </c>
    </row>
    <row r="92" spans="1:5">
      <c r="A92" s="36" t="s">
        <v>56</v>
      </c>
      <c r="B92" s="36" t="s">
        <v>50</v>
      </c>
      <c r="C92" s="36" t="s">
        <v>33</v>
      </c>
      <c r="D92" s="36">
        <v>11</v>
      </c>
      <c r="E92" s="36">
        <v>13</v>
      </c>
    </row>
    <row r="93" spans="1:5">
      <c r="A93" s="36" t="s">
        <v>56</v>
      </c>
      <c r="B93" s="36" t="s">
        <v>50</v>
      </c>
      <c r="C93" s="36" t="s">
        <v>34</v>
      </c>
      <c r="D93" s="36">
        <v>147</v>
      </c>
      <c r="E93" s="36">
        <v>276</v>
      </c>
    </row>
    <row r="94" spans="1:5">
      <c r="A94" s="36" t="s">
        <v>56</v>
      </c>
      <c r="B94" s="36" t="s">
        <v>50</v>
      </c>
      <c r="C94" s="36" t="s">
        <v>35</v>
      </c>
      <c r="D94" s="36">
        <v>74</v>
      </c>
      <c r="E94" s="36">
        <v>285</v>
      </c>
    </row>
    <row r="95" spans="1:5">
      <c r="A95" s="36" t="s">
        <v>56</v>
      </c>
      <c r="B95" s="36" t="s">
        <v>50</v>
      </c>
      <c r="C95" s="36" t="s">
        <v>36</v>
      </c>
      <c r="D95" s="36">
        <v>29</v>
      </c>
      <c r="E95" s="36">
        <v>149</v>
      </c>
    </row>
    <row r="96" spans="1:5">
      <c r="A96" s="36" t="s">
        <v>56</v>
      </c>
      <c r="B96" s="36" t="s">
        <v>50</v>
      </c>
      <c r="C96" s="36" t="s">
        <v>37</v>
      </c>
      <c r="D96" s="36">
        <v>34</v>
      </c>
      <c r="E96" s="36">
        <v>354</v>
      </c>
    </row>
    <row r="97" spans="1:5">
      <c r="A97" s="36" t="s">
        <v>57</v>
      </c>
      <c r="B97" s="36" t="s">
        <v>50</v>
      </c>
      <c r="C97" s="36" t="s">
        <v>33</v>
      </c>
      <c r="D97" s="36">
        <v>8</v>
      </c>
      <c r="E97" s="36">
        <v>8</v>
      </c>
    </row>
    <row r="98" spans="1:5">
      <c r="A98" s="36" t="s">
        <v>57</v>
      </c>
      <c r="B98" s="36" t="s">
        <v>50</v>
      </c>
      <c r="C98" s="36" t="s">
        <v>34</v>
      </c>
      <c r="D98" s="36">
        <v>237</v>
      </c>
      <c r="E98" s="36">
        <v>252</v>
      </c>
    </row>
    <row r="99" spans="1:5">
      <c r="A99" s="36" t="s">
        <v>57</v>
      </c>
      <c r="B99" s="36" t="s">
        <v>50</v>
      </c>
      <c r="C99" s="36" t="s">
        <v>35</v>
      </c>
      <c r="D99" s="36">
        <v>17</v>
      </c>
      <c r="E99" s="36">
        <v>45</v>
      </c>
    </row>
    <row r="100" spans="1:5">
      <c r="A100" s="36" t="s">
        <v>57</v>
      </c>
      <c r="B100" s="36" t="s">
        <v>50</v>
      </c>
      <c r="C100" s="36" t="s">
        <v>36</v>
      </c>
      <c r="D100" s="36">
        <v>4</v>
      </c>
      <c r="E100" s="36">
        <v>17</v>
      </c>
    </row>
    <row r="101" spans="1:5">
      <c r="A101" s="36" t="s">
        <v>57</v>
      </c>
      <c r="B101" s="36" t="s">
        <v>50</v>
      </c>
      <c r="C101" s="36" t="s">
        <v>37</v>
      </c>
      <c r="D101" s="36">
        <v>8</v>
      </c>
      <c r="E101" s="36">
        <v>37</v>
      </c>
    </row>
    <row r="102" spans="1:5">
      <c r="A102" s="36" t="s">
        <v>57</v>
      </c>
      <c r="B102" s="36" t="s">
        <v>50</v>
      </c>
      <c r="C102" s="36" t="s">
        <v>40</v>
      </c>
      <c r="D102" s="36">
        <v>0</v>
      </c>
      <c r="E102" s="36">
        <v>1</v>
      </c>
    </row>
    <row r="103" spans="1:5">
      <c r="A103" s="36" t="s">
        <v>58</v>
      </c>
      <c r="B103" s="36" t="s">
        <v>50</v>
      </c>
      <c r="C103" s="36" t="s">
        <v>33</v>
      </c>
      <c r="D103" s="36">
        <v>18</v>
      </c>
      <c r="E103" s="36">
        <v>22</v>
      </c>
    </row>
    <row r="104" spans="1:5">
      <c r="A104" s="36" t="s">
        <v>58</v>
      </c>
      <c r="B104" s="36" t="s">
        <v>50</v>
      </c>
      <c r="C104" s="36" t="s">
        <v>34</v>
      </c>
      <c r="D104" s="36">
        <v>279</v>
      </c>
      <c r="E104" s="36">
        <v>482</v>
      </c>
    </row>
    <row r="105" spans="1:5">
      <c r="A105" s="36" t="s">
        <v>58</v>
      </c>
      <c r="B105" s="36" t="s">
        <v>50</v>
      </c>
      <c r="C105" s="36" t="s">
        <v>35</v>
      </c>
      <c r="D105" s="36">
        <v>155</v>
      </c>
      <c r="E105" s="36">
        <v>595</v>
      </c>
    </row>
    <row r="106" spans="1:5">
      <c r="A106" s="36" t="s">
        <v>58</v>
      </c>
      <c r="B106" s="36" t="s">
        <v>50</v>
      </c>
      <c r="C106" s="36" t="s">
        <v>36</v>
      </c>
      <c r="D106" s="36">
        <v>65</v>
      </c>
      <c r="E106" s="36">
        <v>381</v>
      </c>
    </row>
    <row r="107" spans="1:5">
      <c r="A107" s="36" t="s">
        <v>58</v>
      </c>
      <c r="B107" s="36" t="s">
        <v>50</v>
      </c>
      <c r="C107" s="36" t="s">
        <v>37</v>
      </c>
      <c r="D107" s="36">
        <v>83</v>
      </c>
      <c r="E107" s="36">
        <v>689</v>
      </c>
    </row>
    <row r="108" spans="1:5">
      <c r="A108" s="36" t="s">
        <v>58</v>
      </c>
      <c r="B108" s="36" t="s">
        <v>50</v>
      </c>
      <c r="C108" s="36" t="s">
        <v>40</v>
      </c>
      <c r="D108" s="36">
        <v>1</v>
      </c>
      <c r="E108" s="36">
        <v>14</v>
      </c>
    </row>
    <row r="109" spans="1:5">
      <c r="A109" s="36" t="s">
        <v>59</v>
      </c>
      <c r="B109" s="36" t="s">
        <v>50</v>
      </c>
      <c r="C109" s="36" t="s">
        <v>32</v>
      </c>
      <c r="D109" s="36">
        <v>2</v>
      </c>
      <c r="E109" s="36">
        <v>2</v>
      </c>
    </row>
    <row r="110" spans="1:5">
      <c r="A110" s="36" t="s">
        <v>59</v>
      </c>
      <c r="B110" s="36" t="s">
        <v>50</v>
      </c>
      <c r="C110" s="36" t="s">
        <v>33</v>
      </c>
      <c r="D110" s="36">
        <v>97</v>
      </c>
      <c r="E110" s="36">
        <v>102</v>
      </c>
    </row>
    <row r="111" spans="1:5">
      <c r="A111" s="36" t="s">
        <v>59</v>
      </c>
      <c r="B111" s="36" t="s">
        <v>50</v>
      </c>
      <c r="C111" s="36" t="s">
        <v>34</v>
      </c>
      <c r="D111" s="36">
        <v>1929</v>
      </c>
      <c r="E111" s="36">
        <v>2236</v>
      </c>
    </row>
    <row r="112" spans="1:5">
      <c r="A112" s="36" t="s">
        <v>59</v>
      </c>
      <c r="B112" s="36" t="s">
        <v>50</v>
      </c>
      <c r="C112" s="36" t="s">
        <v>35</v>
      </c>
      <c r="D112" s="36">
        <v>1608</v>
      </c>
      <c r="E112" s="36">
        <v>2414</v>
      </c>
    </row>
    <row r="113" spans="1:5">
      <c r="A113" s="36" t="s">
        <v>59</v>
      </c>
      <c r="B113" s="36" t="s">
        <v>50</v>
      </c>
      <c r="C113" s="36" t="s">
        <v>36</v>
      </c>
      <c r="D113" s="36">
        <v>605</v>
      </c>
      <c r="E113" s="36">
        <v>1125</v>
      </c>
    </row>
    <row r="114" spans="1:5">
      <c r="A114" s="36" t="s">
        <v>59</v>
      </c>
      <c r="B114" s="36" t="s">
        <v>50</v>
      </c>
      <c r="C114" s="36" t="s">
        <v>37</v>
      </c>
      <c r="D114" s="36">
        <v>578</v>
      </c>
      <c r="E114" s="36">
        <v>1628</v>
      </c>
    </row>
    <row r="115" spans="1:5">
      <c r="A115" s="36" t="s">
        <v>60</v>
      </c>
      <c r="B115" s="36" t="s">
        <v>50</v>
      </c>
      <c r="C115" s="36" t="s">
        <v>32</v>
      </c>
      <c r="D115" s="36">
        <v>8</v>
      </c>
      <c r="E115" s="36">
        <v>8</v>
      </c>
    </row>
    <row r="116" spans="1:5">
      <c r="A116" s="36" t="s">
        <v>60</v>
      </c>
      <c r="B116" s="36" t="s">
        <v>50</v>
      </c>
      <c r="C116" s="36" t="s">
        <v>33</v>
      </c>
      <c r="D116" s="36">
        <v>228</v>
      </c>
      <c r="E116" s="36">
        <v>233</v>
      </c>
    </row>
    <row r="117" spans="1:5">
      <c r="A117" s="36" t="s">
        <v>60</v>
      </c>
      <c r="B117" s="36" t="s">
        <v>50</v>
      </c>
      <c r="C117" s="36" t="s">
        <v>34</v>
      </c>
      <c r="D117" s="36">
        <v>1151</v>
      </c>
      <c r="E117" s="36">
        <v>1527</v>
      </c>
    </row>
    <row r="118" spans="1:5">
      <c r="A118" s="36" t="s">
        <v>60</v>
      </c>
      <c r="B118" s="36" t="s">
        <v>50</v>
      </c>
      <c r="C118" s="36" t="s">
        <v>35</v>
      </c>
      <c r="D118" s="36">
        <v>923</v>
      </c>
      <c r="E118" s="36">
        <v>1779</v>
      </c>
    </row>
    <row r="119" spans="1:5">
      <c r="A119" s="36" t="s">
        <v>60</v>
      </c>
      <c r="B119" s="36" t="s">
        <v>50</v>
      </c>
      <c r="C119" s="36" t="s">
        <v>36</v>
      </c>
      <c r="D119" s="36">
        <v>277</v>
      </c>
      <c r="E119" s="36">
        <v>751</v>
      </c>
    </row>
    <row r="120" spans="1:5">
      <c r="A120" s="36" t="s">
        <v>60</v>
      </c>
      <c r="B120" s="36" t="s">
        <v>50</v>
      </c>
      <c r="C120" s="36" t="s">
        <v>37</v>
      </c>
      <c r="D120" s="36">
        <v>265</v>
      </c>
      <c r="E120" s="36">
        <v>1111</v>
      </c>
    </row>
    <row r="121" spans="1:5">
      <c r="A121" s="36" t="s">
        <v>61</v>
      </c>
      <c r="B121" s="36" t="s">
        <v>50</v>
      </c>
      <c r="C121" s="36" t="s">
        <v>33</v>
      </c>
      <c r="D121" s="36">
        <v>15</v>
      </c>
      <c r="E121" s="36">
        <v>25</v>
      </c>
    </row>
    <row r="122" spans="1:5">
      <c r="A122" s="36" t="s">
        <v>61</v>
      </c>
      <c r="B122" s="36" t="s">
        <v>50</v>
      </c>
      <c r="C122" s="36" t="s">
        <v>34</v>
      </c>
      <c r="D122" s="36">
        <v>386</v>
      </c>
      <c r="E122" s="36">
        <v>811</v>
      </c>
    </row>
    <row r="123" spans="1:5">
      <c r="A123" s="36" t="s">
        <v>61</v>
      </c>
      <c r="B123" s="36" t="s">
        <v>50</v>
      </c>
      <c r="C123" s="36" t="s">
        <v>35</v>
      </c>
      <c r="D123" s="36">
        <v>423</v>
      </c>
      <c r="E123" s="36">
        <v>1164</v>
      </c>
    </row>
    <row r="124" spans="1:5">
      <c r="A124" s="36" t="s">
        <v>61</v>
      </c>
      <c r="B124" s="36" t="s">
        <v>50</v>
      </c>
      <c r="C124" s="36" t="s">
        <v>36</v>
      </c>
      <c r="D124" s="36">
        <v>149</v>
      </c>
      <c r="E124" s="36">
        <v>568</v>
      </c>
    </row>
    <row r="125" spans="1:5">
      <c r="A125" s="36" t="s">
        <v>61</v>
      </c>
      <c r="B125" s="36" t="s">
        <v>50</v>
      </c>
      <c r="C125" s="36" t="s">
        <v>37</v>
      </c>
      <c r="D125" s="36">
        <v>150</v>
      </c>
      <c r="E125" s="36">
        <v>1052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53 - HCT of Grads by Age</vt:lpstr>
      <vt:lpstr>pivot</vt:lpstr>
      <vt:lpstr>DATA</vt:lpstr>
      <vt:lpstr>JETSET</vt:lpstr>
      <vt:lpstr>'Table 53 - HCT of Grads by 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2008-05-28T15:25:03Z</cp:lastPrinted>
  <dcterms:created xsi:type="dcterms:W3CDTF">2003-06-19T19:47:00Z</dcterms:created>
  <dcterms:modified xsi:type="dcterms:W3CDTF">2011-10-14T19:48:24Z</dcterms:modified>
</cp:coreProperties>
</file>