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10" windowWidth="16305" windowHeight="10500"/>
  </bookViews>
  <sheets>
    <sheet name="Table 9 - Teacher Education" sheetId="1" r:id="rId1"/>
    <sheet name="FY 10" sheetId="2" state="hidden" r:id="rId2"/>
  </sheets>
  <definedNames>
    <definedName name="_xlnm.Print_Area" localSheetId="0">'Table 9 - Teacher Education'!$A$1:$E$39</definedName>
  </definedNames>
  <calcPr calcId="125725"/>
</workbook>
</file>

<file path=xl/calcChain.xml><?xml version="1.0" encoding="utf-8"?>
<calcChain xmlns="http://schemas.openxmlformats.org/spreadsheetml/2006/main">
  <c r="D37" i="1"/>
  <c r="D19"/>
  <c r="C37"/>
  <c r="C19"/>
  <c r="B37"/>
  <c r="B19"/>
  <c r="D17"/>
  <c r="D16"/>
  <c r="D15"/>
  <c r="D14"/>
  <c r="D13"/>
  <c r="D12"/>
  <c r="D11"/>
  <c r="C17"/>
  <c r="C16"/>
  <c r="C15"/>
  <c r="C14"/>
  <c r="C12"/>
  <c r="C11"/>
  <c r="C10"/>
  <c r="C9"/>
  <c r="C8"/>
  <c r="C7"/>
  <c r="C6"/>
  <c r="B17"/>
  <c r="B16"/>
  <c r="B15"/>
  <c r="B14"/>
  <c r="B13"/>
  <c r="B12"/>
  <c r="B11"/>
  <c r="B10"/>
  <c r="B9"/>
  <c r="B8"/>
  <c r="B7"/>
  <c r="B6"/>
  <c r="P14" i="2"/>
  <c r="G14"/>
  <c r="P13" l="1"/>
  <c r="P12" l="1"/>
  <c r="P11" l="1"/>
  <c r="G11"/>
  <c r="S10" l="1"/>
  <c r="R10"/>
  <c r="P9" l="1"/>
  <c r="G9"/>
  <c r="M9"/>
  <c r="P15" l="1"/>
  <c r="O15"/>
  <c r="N15"/>
  <c r="L15"/>
  <c r="K15"/>
  <c r="G15"/>
  <c r="F15"/>
  <c r="E15"/>
  <c r="C15"/>
  <c r="B15"/>
  <c r="R14"/>
  <c r="Q14"/>
  <c r="M14"/>
  <c r="S14" s="1"/>
  <c r="I14"/>
  <c r="H14"/>
  <c r="D14"/>
  <c r="J14" s="1"/>
  <c r="R13"/>
  <c r="Q13"/>
  <c r="M13"/>
  <c r="S13" s="1"/>
  <c r="I13"/>
  <c r="H13"/>
  <c r="D13"/>
  <c r="J13" s="1"/>
  <c r="R12"/>
  <c r="Q12"/>
  <c r="M12"/>
  <c r="S12" s="1"/>
  <c r="I12"/>
  <c r="H12"/>
  <c r="D12"/>
  <c r="J12" s="1"/>
  <c r="R11"/>
  <c r="Q11"/>
  <c r="M11"/>
  <c r="S11" s="1"/>
  <c r="I11"/>
  <c r="H11"/>
  <c r="D11"/>
  <c r="J11" s="1"/>
  <c r="M10"/>
  <c r="I10"/>
  <c r="D10"/>
  <c r="J10" s="1"/>
  <c r="R9"/>
  <c r="Q9"/>
  <c r="S9"/>
  <c r="I9"/>
  <c r="H9"/>
  <c r="D9"/>
  <c r="J9" s="1"/>
  <c r="R8"/>
  <c r="Q8"/>
  <c r="M8"/>
  <c r="S8" s="1"/>
  <c r="I8"/>
  <c r="H8"/>
  <c r="D8"/>
  <c r="J8" s="1"/>
  <c r="Q7"/>
  <c r="M7"/>
  <c r="S7" s="1"/>
  <c r="H7"/>
  <c r="D7"/>
  <c r="J7" s="1"/>
  <c r="Q6"/>
  <c r="M6"/>
  <c r="S6" s="1"/>
  <c r="H6"/>
  <c r="D6"/>
  <c r="J6" s="1"/>
  <c r="Q5"/>
  <c r="M5"/>
  <c r="S5" s="1"/>
  <c r="H5"/>
  <c r="D5"/>
  <c r="J5" s="1"/>
  <c r="Q4"/>
  <c r="S4"/>
  <c r="H4"/>
  <c r="D4"/>
  <c r="J4" s="1"/>
  <c r="Q3"/>
  <c r="M3"/>
  <c r="S3" s="1"/>
  <c r="H3"/>
  <c r="D3"/>
  <c r="D15" l="1"/>
  <c r="J15" s="1"/>
  <c r="I15"/>
  <c r="R15"/>
  <c r="Q15"/>
  <c r="H15"/>
  <c r="J3"/>
  <c r="M15"/>
  <c r="S15" s="1"/>
</calcChain>
</file>

<file path=xl/sharedStrings.xml><?xml version="1.0" encoding="utf-8"?>
<sst xmlns="http://schemas.openxmlformats.org/spreadsheetml/2006/main" count="105" uniqueCount="67">
  <si>
    <t>MODERATELY SELECTIVE</t>
  </si>
  <si>
    <t>HARRIS-STOWE</t>
  </si>
  <si>
    <t>LINCOLN</t>
  </si>
  <si>
    <t>OPEN ENROLLMENT</t>
  </si>
  <si>
    <t>MISSOURI SOUTHERN</t>
  </si>
  <si>
    <t>MISSOURI WESTERN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</si>
  <si>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</si>
  <si>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</si>
  <si>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</si>
  <si>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</si>
  <si>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</si>
  <si>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</si>
  <si>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</si>
  <si>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</si>
  <si>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TOTAL</t>
  </si>
  <si>
    <t>1995-96</t>
  </si>
  <si>
    <t>1996-97</t>
  </si>
  <si>
    <t>1997-98</t>
  </si>
  <si>
    <t>1998-99</t>
  </si>
  <si>
    <t>1999-00</t>
  </si>
  <si>
    <t>2000-01</t>
  </si>
  <si>
    <t>SOURCE:  Performance Indicators Survey</t>
  </si>
  <si>
    <t>2001-02</t>
  </si>
  <si>
    <t>TABLE 9</t>
  </si>
  <si>
    <t>2002-03</t>
  </si>
  <si>
    <t>2003-04</t>
  </si>
  <si>
    <t>MISSOURI STATE</t>
  </si>
  <si>
    <t>2004-05</t>
  </si>
  <si>
    <t>2005-06</t>
  </si>
  <si>
    <t>UCM</t>
  </si>
  <si>
    <t>2006-07</t>
  </si>
  <si>
    <t>2007-08</t>
  </si>
  <si>
    <t xml:space="preserve"> Percent of Teacher Education  Baccalaureate Graduates Meeting the CBHE Recommended NTE Exit Goal  (Scoring at or Above the 50th Percentile)</t>
  </si>
  <si>
    <t xml:space="preserve"> Percent of Teacher Education  Post-Baccalaureate Graduates Meeting the CBHE Recommended NTE Exit Goal  (Scoring at or Above the 50th Percentile)</t>
  </si>
  <si>
    <t xml:space="preserve">    Admissions Selectivity</t>
  </si>
  <si>
    <t xml:space="preserve"> Trends in the Percent of Teacher  Education Baccalaureate Graduates Meeting the CBHE Recommended NTE Exit Goal  (Scoring at or Above the 50th Percentile)</t>
  </si>
  <si>
    <t xml:space="preserve"> Trends in the Percent of Teacher  Education Post-Baccalaureate Graduates Meeting the CBHE Recommended NTE Exit Goal  (Scoring at or Above the 50th Percentile)</t>
  </si>
  <si>
    <t>2008-09</t>
  </si>
  <si>
    <r>
      <t>Percent of Students Admitted to Teacher Education Programs Meeting the CBHE Admission Recommendations of an ACT Composite at the 66th Percentile and/or a Score of 265 or Above on the C-BASE</t>
    </r>
    <r>
      <rPr>
        <sz val="8"/>
        <color theme="5"/>
        <rFont val="Times New Roman"/>
        <family val="1"/>
      </rPr>
      <t>*</t>
    </r>
  </si>
  <si>
    <r>
      <t>Trends in the Percent of Students Admitted to Teacher Education Programs Meeting  the CBHE Admission Recommendations of an ACT Composite at the 66th Percentile and/or a Score of 265 or Above on the C-BASE</t>
    </r>
    <r>
      <rPr>
        <sz val="8"/>
        <color theme="5"/>
        <rFont val="Times New Roman"/>
        <family val="1"/>
      </rPr>
      <t>*</t>
    </r>
  </si>
  <si>
    <r>
      <t xml:space="preserve">* </t>
    </r>
    <r>
      <rPr>
        <sz val="8"/>
        <rFont val="Times New Roman"/>
        <family val="1"/>
      </rPr>
      <t>All</t>
    </r>
    <r>
      <rPr>
        <sz val="8"/>
        <color theme="5"/>
        <rFont val="Times New Roman"/>
        <family val="1"/>
      </rPr>
      <t xml:space="preserve"> </t>
    </r>
    <r>
      <rPr>
        <sz val="8"/>
        <rFont val="Times New Roman"/>
        <family val="1"/>
      </rPr>
      <t>Public Four-Year Institutions' Undergraduate Teacher Education Students &amp; Truman State University's Masters of Arts in Education Students</t>
    </r>
  </si>
  <si>
    <t>--</t>
  </si>
  <si>
    <t>Admits</t>
  </si>
  <si>
    <t>ACT 66th / CBASE 265</t>
  </si>
  <si>
    <t>ACT 66th / CBASE 265 %</t>
  </si>
  <si>
    <t>Rec for Cert</t>
  </si>
  <si>
    <t>PRAXIS 50th</t>
  </si>
  <si>
    <t xml:space="preserve">PRAXIS 50th % </t>
  </si>
  <si>
    <t>Inst</t>
  </si>
  <si>
    <t>UG</t>
  </si>
  <si>
    <t>Grad</t>
  </si>
  <si>
    <t>Total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</si>
  <si>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</si>
  <si>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</si>
  <si>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</si>
  <si>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</si>
  <si>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</si>
  <si>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</si>
  <si>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</si>
  <si>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</si>
  <si>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</si>
  <si>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</si>
  <si>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</si>
  <si>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</si>
  <si>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Grand Total</t>
  </si>
  <si>
    <t>TEACHER EDUCATION, PUBLIC BACCALAUREATE AND HIGHER DEGREE-GRANTING INSTITUTIONS, FY 2010</t>
  </si>
  <si>
    <t>2009-10</t>
  </si>
</sst>
</file>

<file path=xl/styles.xml><?xml version="1.0" encoding="utf-8"?>
<styleSheet xmlns="http://schemas.openxmlformats.org/spreadsheetml/2006/main">
  <fonts count="9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theme="5"/>
      <name val="Times New Roman"/>
      <family val="1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8"/>
      </left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 applyAlignment="1"/>
    <xf numFmtId="0" fontId="2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/>
    <xf numFmtId="0" fontId="1" fillId="2" borderId="0" xfId="0" applyNumberFormat="1" applyFont="1" applyFill="1" applyAlignment="1"/>
    <xf numFmtId="0" fontId="3" fillId="2" borderId="0" xfId="0" applyNumberFormat="1" applyFont="1" applyFill="1" applyAlignment="1"/>
    <xf numFmtId="0" fontId="1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0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9" fontId="1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Alignment="1"/>
    <xf numFmtId="0" fontId="3" fillId="2" borderId="2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0" fillId="2" borderId="8" xfId="0" applyFill="1" applyBorder="1" applyAlignment="1">
      <alignment wrapText="1"/>
    </xf>
    <xf numFmtId="0" fontId="1" fillId="2" borderId="9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1" fillId="2" borderId="11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/>
    <xf numFmtId="9" fontId="1" fillId="2" borderId="1" xfId="0" quotePrefix="1" applyNumberFormat="1" applyFont="1" applyFill="1" applyBorder="1" applyAlignment="1">
      <alignment horizontal="center"/>
    </xf>
    <xf numFmtId="0" fontId="7" fillId="3" borderId="0" xfId="0" applyFont="1" applyFill="1"/>
    <xf numFmtId="0" fontId="7" fillId="3" borderId="12" xfId="0" applyFont="1" applyFill="1" applyBorder="1"/>
    <xf numFmtId="0" fontId="7" fillId="4" borderId="12" xfId="0" applyFont="1" applyFill="1" applyBorder="1"/>
    <xf numFmtId="0" fontId="8" fillId="0" borderId="0" xfId="0" applyFont="1" applyAlignment="1">
      <alignment horizontal="left"/>
    </xf>
    <xf numFmtId="0" fontId="8" fillId="0" borderId="0" xfId="0" applyNumberFormat="1" applyFont="1"/>
    <xf numFmtId="0" fontId="8" fillId="4" borderId="0" xfId="0" applyNumberFormat="1" applyFont="1" applyFill="1"/>
    <xf numFmtId="9" fontId="8" fillId="0" borderId="0" xfId="1" applyFont="1"/>
    <xf numFmtId="0" fontId="7" fillId="3" borderId="13" xfId="0" applyFont="1" applyFill="1" applyBorder="1" applyAlignment="1">
      <alignment horizontal="left"/>
    </xf>
    <xf numFmtId="0" fontId="7" fillId="3" borderId="13" xfId="0" applyNumberFormat="1" applyFont="1" applyFill="1" applyBorder="1"/>
    <xf numFmtId="9" fontId="7" fillId="3" borderId="13" xfId="1" applyFont="1" applyFill="1" applyBorder="1"/>
    <xf numFmtId="9" fontId="2" fillId="2" borderId="0" xfId="0" applyNumberFormat="1" applyFont="1" applyFill="1" applyBorder="1" applyAlignment="1">
      <alignment horizontal="center"/>
    </xf>
    <xf numFmtId="9" fontId="2" fillId="2" borderId="15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9" fontId="2" fillId="2" borderId="14" xfId="0" applyNumberFormat="1" applyFont="1" applyFill="1" applyBorder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Q39"/>
  <sheetViews>
    <sheetView tabSelected="1" showOutlineSymbols="0" view="pageBreakPreview" zoomScale="85" zoomScaleNormal="100" zoomScaleSheetLayoutView="85" workbookViewId="0">
      <selection activeCell="E32" sqref="E32"/>
    </sheetView>
  </sheetViews>
  <sheetFormatPr defaultColWidth="9.75" defaultRowHeight="14.1" customHeight="1"/>
  <cols>
    <col min="1" max="1" width="15.625" style="5" customWidth="1"/>
    <col min="2" max="2" width="19" style="23" customWidth="1"/>
    <col min="3" max="3" width="20.125" style="23" customWidth="1"/>
    <col min="4" max="4" width="18.25" style="23" customWidth="1"/>
    <col min="5" max="5" width="18.375" style="5" customWidth="1"/>
    <col min="6" max="16384" width="9.75" style="5"/>
  </cols>
  <sheetData>
    <row r="1" spans="1:251" ht="14.1" customHeight="1">
      <c r="A1" s="1" t="s">
        <v>23</v>
      </c>
      <c r="B1" s="2"/>
      <c r="C1" s="22"/>
      <c r="D1" s="2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14.1" customHeight="1">
      <c r="A2" s="6" t="s">
        <v>65</v>
      </c>
    </row>
    <row r="3" spans="1:251" ht="14.1" customHeight="1" thickBot="1">
      <c r="A3" s="7"/>
    </row>
    <row r="4" spans="1:251" s="19" customFormat="1" ht="141" customHeight="1" thickTop="1">
      <c r="A4" s="20"/>
      <c r="B4" s="29" t="s">
        <v>38</v>
      </c>
      <c r="C4" s="29" t="s">
        <v>32</v>
      </c>
      <c r="D4" s="29" t="s">
        <v>33</v>
      </c>
      <c r="E4" s="21" t="s">
        <v>34</v>
      </c>
    </row>
    <row r="5" spans="1:251" ht="14.1" customHeight="1">
      <c r="A5" s="9"/>
      <c r="B5" s="10"/>
      <c r="C5" s="10"/>
      <c r="D5" s="10"/>
      <c r="E5" s="11"/>
    </row>
    <row r="6" spans="1:251" ht="14.1" customHeight="1">
      <c r="A6" s="1" t="s">
        <v>1</v>
      </c>
      <c r="B6" s="12">
        <f>'FY 10'!J3</f>
        <v>0.11428571428571428</v>
      </c>
      <c r="C6" s="12">
        <f>'FY 10'!Q3</f>
        <v>0.89655172413793105</v>
      </c>
      <c r="D6" s="31" t="s">
        <v>41</v>
      </c>
      <c r="E6" s="8" t="s">
        <v>3</v>
      </c>
    </row>
    <row r="7" spans="1:251" ht="14.1" customHeight="1">
      <c r="A7" s="1" t="s">
        <v>2</v>
      </c>
      <c r="B7" s="12">
        <f>'FY 10'!J4</f>
        <v>0.58974358974358976</v>
      </c>
      <c r="C7" s="12">
        <f>'FY 10'!Q4</f>
        <v>0.21739130434782608</v>
      </c>
      <c r="D7" s="31" t="s">
        <v>41</v>
      </c>
      <c r="E7" s="8" t="s">
        <v>3</v>
      </c>
    </row>
    <row r="8" spans="1:251" ht="14.1" customHeight="1">
      <c r="A8" s="1" t="s">
        <v>4</v>
      </c>
      <c r="B8" s="12">
        <f>'FY 10'!J5</f>
        <v>0.78518518518518521</v>
      </c>
      <c r="C8" s="12">
        <f>'FY 10'!Q5</f>
        <v>0.69090909090909092</v>
      </c>
      <c r="D8" s="31" t="s">
        <v>41</v>
      </c>
      <c r="E8" s="8" t="s">
        <v>0</v>
      </c>
    </row>
    <row r="9" spans="1:251" ht="14.1" customHeight="1">
      <c r="A9" s="1" t="s">
        <v>26</v>
      </c>
      <c r="B9" s="12">
        <f>'FY 10'!J6</f>
        <v>0.89370078740157477</v>
      </c>
      <c r="C9" s="12">
        <f>'FY 10'!Q6</f>
        <v>0.63522012578616349</v>
      </c>
      <c r="D9" s="31" t="s">
        <v>41</v>
      </c>
      <c r="E9" s="8" t="s">
        <v>8</v>
      </c>
    </row>
    <row r="10" spans="1:251" ht="14.1" customHeight="1">
      <c r="A10" s="1" t="s">
        <v>5</v>
      </c>
      <c r="B10" s="12">
        <f>'FY 10'!J7</f>
        <v>0.67123287671232879</v>
      </c>
      <c r="C10" s="12">
        <f>'FY 10'!Q7</f>
        <v>0.48809523809523808</v>
      </c>
      <c r="D10" s="31" t="s">
        <v>41</v>
      </c>
      <c r="E10" s="8" t="s">
        <v>3</v>
      </c>
    </row>
    <row r="11" spans="1:251" ht="14.1" customHeight="1">
      <c r="A11" s="1" t="s">
        <v>6</v>
      </c>
      <c r="B11" s="12">
        <f>'FY 10'!J8</f>
        <v>0.63813229571984431</v>
      </c>
      <c r="C11" s="12">
        <f>'FY 10'!Q8</f>
        <v>0.66025641025641024</v>
      </c>
      <c r="D11" s="12">
        <f>'FY 10'!R8</f>
        <v>0.6470588235294118</v>
      </c>
      <c r="E11" s="8" t="s">
        <v>0</v>
      </c>
    </row>
    <row r="12" spans="1:251" ht="14.1" customHeight="1">
      <c r="A12" s="1" t="s">
        <v>7</v>
      </c>
      <c r="B12" s="12">
        <f>'FY 10'!J9</f>
        <v>0.59326424870466321</v>
      </c>
      <c r="C12" s="12">
        <f>'FY 10'!Q9</f>
        <v>0.51010101010101006</v>
      </c>
      <c r="D12" s="12">
        <f>'FY 10'!R9</f>
        <v>0.35714285714285715</v>
      </c>
      <c r="E12" s="8" t="s">
        <v>0</v>
      </c>
    </row>
    <row r="13" spans="1:251" ht="14.1" customHeight="1">
      <c r="A13" s="1" t="s">
        <v>9</v>
      </c>
      <c r="B13" s="12">
        <f>'FY 10'!J10</f>
        <v>0.94017094017094016</v>
      </c>
      <c r="C13" s="31" t="s">
        <v>41</v>
      </c>
      <c r="D13" s="12">
        <f>'FY 10'!R10</f>
        <v>1</v>
      </c>
      <c r="E13" s="8" t="s">
        <v>10</v>
      </c>
    </row>
    <row r="14" spans="1:251" ht="14.1" customHeight="1">
      <c r="A14" s="1" t="s">
        <v>29</v>
      </c>
      <c r="B14" s="12">
        <f>'FY 10'!J11</f>
        <v>0.2923898531375167</v>
      </c>
      <c r="C14" s="12">
        <f>'FY 10'!Q11</f>
        <v>0.42424242424242425</v>
      </c>
      <c r="D14" s="12">
        <f>'FY 10'!R11</f>
        <v>0.52351097178683381</v>
      </c>
      <c r="E14" s="8" t="s">
        <v>0</v>
      </c>
    </row>
    <row r="15" spans="1:251" ht="14.1" customHeight="1">
      <c r="A15" s="1" t="s">
        <v>11</v>
      </c>
      <c r="B15" s="12">
        <f>'FY 10'!J12</f>
        <v>0.73417721518987344</v>
      </c>
      <c r="C15" s="12">
        <f>'FY 10'!Q12</f>
        <v>0.70046082949308752</v>
      </c>
      <c r="D15" s="12">
        <f>'FY 10'!R12</f>
        <v>0.89473684210526316</v>
      </c>
      <c r="E15" s="8" t="s">
        <v>8</v>
      </c>
    </row>
    <row r="16" spans="1:251" ht="14.1" customHeight="1">
      <c r="A16" s="1" t="s">
        <v>12</v>
      </c>
      <c r="B16" s="12">
        <f>'FY 10'!J13</f>
        <v>0.18404907975460122</v>
      </c>
      <c r="C16" s="12">
        <f>'FY 10'!Q13</f>
        <v>0.54347826086956519</v>
      </c>
      <c r="D16" s="12">
        <f>'FY 10'!R13</f>
        <v>0.45714285714285713</v>
      </c>
      <c r="E16" s="8" t="s">
        <v>8</v>
      </c>
    </row>
    <row r="17" spans="1:5" ht="14.1" customHeight="1">
      <c r="A17" s="1" t="s">
        <v>13</v>
      </c>
      <c r="B17" s="12">
        <f>'FY 10'!J14</f>
        <v>0.51096491228070173</v>
      </c>
      <c r="C17" s="12">
        <f>'FY 10'!Q14</f>
        <v>0.62612612612612617</v>
      </c>
      <c r="D17" s="12">
        <f>'FY 10'!R14</f>
        <v>0.65333333333333332</v>
      </c>
      <c r="E17" s="8" t="s">
        <v>8</v>
      </c>
    </row>
    <row r="18" spans="1:5" ht="14.1" customHeight="1">
      <c r="B18" s="24"/>
      <c r="C18" s="25"/>
      <c r="D18" s="25"/>
    </row>
    <row r="19" spans="1:5" ht="14.1" customHeight="1" thickBot="1">
      <c r="A19" s="1" t="s">
        <v>14</v>
      </c>
      <c r="B19" s="13">
        <f>'FY 10'!J15</f>
        <v>0.57297464440321588</v>
      </c>
      <c r="C19" s="14">
        <f>'FY 10'!Q15</f>
        <v>0.57514177693761814</v>
      </c>
      <c r="D19" s="14">
        <f>'FY 10'!R15</f>
        <v>0.64113475177304968</v>
      </c>
      <c r="E19" s="15"/>
    </row>
    <row r="20" spans="1:5" ht="14.1" customHeight="1" thickTop="1">
      <c r="A20" s="16"/>
      <c r="B20" s="26"/>
      <c r="C20" s="26"/>
      <c r="D20" s="26"/>
    </row>
    <row r="21" spans="1:5" ht="14.1" customHeight="1" thickBot="1"/>
    <row r="22" spans="1:5" ht="80.25" customHeight="1" thickTop="1">
      <c r="A22" s="27"/>
      <c r="B22" s="28" t="s">
        <v>39</v>
      </c>
      <c r="C22" s="28" t="s">
        <v>35</v>
      </c>
      <c r="D22" s="28" t="s">
        <v>36</v>
      </c>
    </row>
    <row r="23" spans="1:5" ht="14.1" customHeight="1">
      <c r="A23" s="7" t="s">
        <v>15</v>
      </c>
      <c r="B23" s="13">
        <v>0.68</v>
      </c>
      <c r="C23" s="13">
        <v>0.52</v>
      </c>
      <c r="D23" s="31" t="s">
        <v>41</v>
      </c>
    </row>
    <row r="24" spans="1:5" ht="14.1" customHeight="1">
      <c r="A24" s="7" t="s">
        <v>16</v>
      </c>
      <c r="B24" s="13">
        <v>0.65</v>
      </c>
      <c r="C24" s="13">
        <v>0.55000000000000004</v>
      </c>
      <c r="D24" s="31" t="s">
        <v>41</v>
      </c>
    </row>
    <row r="25" spans="1:5" ht="14.1" customHeight="1">
      <c r="A25" s="7" t="s">
        <v>17</v>
      </c>
      <c r="B25" s="13">
        <v>0.68</v>
      </c>
      <c r="C25" s="13">
        <v>0.56000000000000005</v>
      </c>
      <c r="D25" s="31" t="s">
        <v>41</v>
      </c>
    </row>
    <row r="26" spans="1:5" ht="14.1" customHeight="1">
      <c r="A26" s="7" t="s">
        <v>18</v>
      </c>
      <c r="B26" s="13">
        <v>0.67</v>
      </c>
      <c r="C26" s="13">
        <v>0.59</v>
      </c>
      <c r="D26" s="31" t="s">
        <v>41</v>
      </c>
    </row>
    <row r="27" spans="1:5" ht="14.1" customHeight="1">
      <c r="A27" s="7" t="s">
        <v>19</v>
      </c>
      <c r="B27" s="13">
        <v>0.7</v>
      </c>
      <c r="C27" s="13">
        <v>0.6</v>
      </c>
      <c r="D27" s="31" t="s">
        <v>41</v>
      </c>
    </row>
    <row r="28" spans="1:5" ht="14.1" customHeight="1">
      <c r="A28" s="7" t="s">
        <v>20</v>
      </c>
      <c r="B28" s="13">
        <v>0.75</v>
      </c>
      <c r="C28" s="13">
        <v>0.6</v>
      </c>
      <c r="D28" s="31" t="s">
        <v>41</v>
      </c>
    </row>
    <row r="29" spans="1:5" ht="14.1" customHeight="1">
      <c r="A29" s="7" t="s">
        <v>22</v>
      </c>
      <c r="B29" s="13">
        <v>0.78</v>
      </c>
      <c r="C29" s="13">
        <v>0.56000000000000005</v>
      </c>
      <c r="D29" s="31" t="s">
        <v>41</v>
      </c>
    </row>
    <row r="30" spans="1:5" ht="14.1" customHeight="1">
      <c r="A30" s="7" t="s">
        <v>24</v>
      </c>
      <c r="B30" s="13">
        <v>0.72</v>
      </c>
      <c r="C30" s="13">
        <v>0.63</v>
      </c>
      <c r="D30" s="31" t="s">
        <v>41</v>
      </c>
    </row>
    <row r="31" spans="1:5" ht="14.25" customHeight="1">
      <c r="A31" s="7" t="s">
        <v>25</v>
      </c>
      <c r="B31" s="13">
        <v>0.71</v>
      </c>
      <c r="C31" s="13">
        <v>0.61</v>
      </c>
      <c r="D31" s="31" t="s">
        <v>41</v>
      </c>
    </row>
    <row r="32" spans="1:5" ht="14.25" customHeight="1">
      <c r="A32" s="7" t="s">
        <v>27</v>
      </c>
      <c r="B32" s="13">
        <v>0.74</v>
      </c>
      <c r="C32" s="13">
        <v>0.59</v>
      </c>
      <c r="D32" s="31" t="s">
        <v>41</v>
      </c>
    </row>
    <row r="33" spans="1:4" ht="14.25" customHeight="1">
      <c r="A33" s="7" t="s">
        <v>28</v>
      </c>
      <c r="B33" s="13">
        <v>0.69</v>
      </c>
      <c r="C33" s="13">
        <v>0.61</v>
      </c>
      <c r="D33" s="13">
        <v>0.71397849462365592</v>
      </c>
    </row>
    <row r="34" spans="1:4" ht="14.25" customHeight="1">
      <c r="A34" s="7" t="s">
        <v>30</v>
      </c>
      <c r="B34" s="13">
        <v>0.71</v>
      </c>
      <c r="C34" s="13">
        <v>0.62</v>
      </c>
      <c r="D34" s="13">
        <v>0.68162393162393164</v>
      </c>
    </row>
    <row r="35" spans="1:4" ht="14.25" customHeight="1">
      <c r="A35" s="17" t="s">
        <v>31</v>
      </c>
      <c r="B35" s="13">
        <v>0.68460192475940507</v>
      </c>
      <c r="C35" s="13">
        <v>0.61</v>
      </c>
      <c r="D35" s="13">
        <v>0.73760330578512401</v>
      </c>
    </row>
    <row r="36" spans="1:4" ht="14.25" customHeight="1">
      <c r="A36" s="17" t="s">
        <v>37</v>
      </c>
      <c r="B36" s="12">
        <v>0.65568229826784963</v>
      </c>
      <c r="C36" s="43">
        <v>0.56046065259117084</v>
      </c>
      <c r="D36" s="42">
        <v>0.58319327731092441</v>
      </c>
    </row>
    <row r="37" spans="1:4" ht="14.25" customHeight="1" thickBot="1">
      <c r="A37" s="44" t="s">
        <v>66</v>
      </c>
      <c r="B37" s="45">
        <f>'FY 10'!J15</f>
        <v>0.57297464440321588</v>
      </c>
      <c r="C37" s="45">
        <f>'FY 10'!Q15</f>
        <v>0.57514177693761814</v>
      </c>
      <c r="D37" s="46">
        <f>'FY 10'!R15</f>
        <v>0.64113475177304968</v>
      </c>
    </row>
    <row r="38" spans="1:4" ht="11.25" customHeight="1" thickTop="1">
      <c r="A38" s="18" t="s">
        <v>21</v>
      </c>
      <c r="B38" s="26"/>
      <c r="C38" s="26"/>
      <c r="D38" s="26"/>
    </row>
    <row r="39" spans="1:4" ht="14.1" customHeight="1">
      <c r="A39" s="30" t="s">
        <v>40</v>
      </c>
    </row>
  </sheetData>
  <phoneticPr fontId="2" type="noConversion"/>
  <pageMargins left="0.83" right="0.5" top="1" bottom="0.5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="90" zoomScaleNormal="90" workbookViewId="0">
      <selection activeCell="R8" sqref="R8"/>
    </sheetView>
  </sheetViews>
  <sheetFormatPr defaultRowHeight="15.75"/>
  <cols>
    <col min="1" max="1" width="25.875" bestFit="1" customWidth="1"/>
    <col min="2" max="2" width="4.375" bestFit="1" customWidth="1"/>
    <col min="3" max="3" width="4.125" bestFit="1" customWidth="1"/>
    <col min="4" max="5" width="4.375" bestFit="1" customWidth="1"/>
    <col min="6" max="6" width="4.125" bestFit="1" customWidth="1"/>
    <col min="7" max="7" width="4.375" bestFit="1" customWidth="1"/>
    <col min="8" max="8" width="3.75" bestFit="1" customWidth="1"/>
    <col min="9" max="9" width="5.5" customWidth="1"/>
    <col min="10" max="10" width="4.5" bestFit="1" customWidth="1"/>
    <col min="11" max="11" width="4.375" bestFit="1" customWidth="1"/>
    <col min="12" max="12" width="4.125" bestFit="1" customWidth="1"/>
    <col min="13" max="14" width="4.375" bestFit="1" customWidth="1"/>
    <col min="15" max="15" width="4.125" bestFit="1" customWidth="1"/>
    <col min="16" max="16" width="4.375" bestFit="1" customWidth="1"/>
    <col min="17" max="17" width="4.5" bestFit="1" customWidth="1"/>
    <col min="18" max="19" width="4.875" bestFit="1" customWidth="1"/>
  </cols>
  <sheetData>
    <row r="1" spans="1:19">
      <c r="A1" s="32"/>
      <c r="B1" s="47" t="s">
        <v>42</v>
      </c>
      <c r="C1" s="47"/>
      <c r="D1" s="47"/>
      <c r="E1" s="47" t="s">
        <v>43</v>
      </c>
      <c r="F1" s="47"/>
      <c r="G1" s="47"/>
      <c r="H1" s="47" t="s">
        <v>44</v>
      </c>
      <c r="I1" s="47"/>
      <c r="J1" s="47"/>
      <c r="K1" s="47" t="s">
        <v>45</v>
      </c>
      <c r="L1" s="47"/>
      <c r="M1" s="47"/>
      <c r="N1" s="47" t="s">
        <v>46</v>
      </c>
      <c r="O1" s="47"/>
      <c r="P1" s="47"/>
      <c r="Q1" s="47" t="s">
        <v>47</v>
      </c>
      <c r="R1" s="47"/>
      <c r="S1" s="47"/>
    </row>
    <row r="2" spans="1:19">
      <c r="A2" s="33" t="s">
        <v>48</v>
      </c>
      <c r="B2" s="33" t="s">
        <v>49</v>
      </c>
      <c r="C2" s="33" t="s">
        <v>50</v>
      </c>
      <c r="D2" s="34" t="s">
        <v>51</v>
      </c>
      <c r="E2" s="33" t="s">
        <v>49</v>
      </c>
      <c r="F2" s="33" t="s">
        <v>50</v>
      </c>
      <c r="G2" s="34" t="s">
        <v>51</v>
      </c>
      <c r="H2" s="33" t="s">
        <v>49</v>
      </c>
      <c r="I2" s="33" t="s">
        <v>50</v>
      </c>
      <c r="J2" s="34" t="s">
        <v>51</v>
      </c>
      <c r="K2" s="33" t="s">
        <v>49</v>
      </c>
      <c r="L2" s="33" t="s">
        <v>50</v>
      </c>
      <c r="M2" s="34" t="s">
        <v>51</v>
      </c>
      <c r="N2" s="33" t="s">
        <v>49</v>
      </c>
      <c r="O2" s="33" t="s">
        <v>50</v>
      </c>
      <c r="P2" s="34" t="s">
        <v>51</v>
      </c>
      <c r="Q2" s="33" t="s">
        <v>49</v>
      </c>
      <c r="R2" s="33" t="s">
        <v>50</v>
      </c>
      <c r="S2" s="34" t="s">
        <v>51</v>
      </c>
    </row>
    <row r="3" spans="1:19">
      <c r="A3" s="35" t="s">
        <v>52</v>
      </c>
      <c r="B3" s="36">
        <v>35</v>
      </c>
      <c r="C3" s="36">
        <v>0</v>
      </c>
      <c r="D3" s="37">
        <f>SUM(B3:C3)</f>
        <v>35</v>
      </c>
      <c r="E3" s="36">
        <v>4</v>
      </c>
      <c r="F3" s="36">
        <v>0</v>
      </c>
      <c r="G3" s="37">
        <v>4</v>
      </c>
      <c r="H3" s="38">
        <f>E3/B3</f>
        <v>0.11428571428571428</v>
      </c>
      <c r="I3" s="38"/>
      <c r="J3" s="38">
        <f t="shared" ref="J3:J14" si="0">G3/D3</f>
        <v>0.11428571428571428</v>
      </c>
      <c r="K3" s="36">
        <v>29</v>
      </c>
      <c r="L3" s="36"/>
      <c r="M3" s="37">
        <f>SUM(K3:L3)</f>
        <v>29</v>
      </c>
      <c r="N3" s="36">
        <v>26</v>
      </c>
      <c r="O3" s="36"/>
      <c r="P3" s="37">
        <v>26</v>
      </c>
      <c r="Q3" s="38">
        <f>N3/K3</f>
        <v>0.89655172413793105</v>
      </c>
      <c r="R3" s="38"/>
      <c r="S3" s="38">
        <f t="shared" ref="S3:S15" si="1">P3/M3</f>
        <v>0.89655172413793105</v>
      </c>
    </row>
    <row r="4" spans="1:19">
      <c r="A4" s="35" t="s">
        <v>53</v>
      </c>
      <c r="B4" s="36">
        <v>39</v>
      </c>
      <c r="C4" s="36">
        <v>0</v>
      </c>
      <c r="D4" s="37">
        <f t="shared" ref="D4:D14" si="2">SUM(B4:C4)</f>
        <v>39</v>
      </c>
      <c r="E4" s="36">
        <v>23</v>
      </c>
      <c r="F4" s="36">
        <v>0</v>
      </c>
      <c r="G4" s="37">
        <v>23</v>
      </c>
      <c r="H4" s="38">
        <f>E4/B4</f>
        <v>0.58974358974358976</v>
      </c>
      <c r="I4" s="38"/>
      <c r="J4" s="38">
        <f t="shared" si="0"/>
        <v>0.58974358974358976</v>
      </c>
      <c r="K4" s="36">
        <v>23</v>
      </c>
      <c r="L4" s="36"/>
      <c r="M4" s="37">
        <v>23</v>
      </c>
      <c r="N4" s="36">
        <v>5</v>
      </c>
      <c r="O4" s="36"/>
      <c r="P4" s="37">
        <v>5</v>
      </c>
      <c r="Q4" s="38">
        <f>N4/K4</f>
        <v>0.21739130434782608</v>
      </c>
      <c r="R4" s="38"/>
      <c r="S4" s="38">
        <f t="shared" si="1"/>
        <v>0.21739130434782608</v>
      </c>
    </row>
    <row r="5" spans="1:19">
      <c r="A5" s="35" t="s">
        <v>54</v>
      </c>
      <c r="B5" s="36">
        <v>135</v>
      </c>
      <c r="C5" s="36">
        <v>0</v>
      </c>
      <c r="D5" s="37">
        <f t="shared" si="2"/>
        <v>135</v>
      </c>
      <c r="E5" s="36">
        <v>106</v>
      </c>
      <c r="F5" s="36">
        <v>0</v>
      </c>
      <c r="G5" s="37">
        <v>106</v>
      </c>
      <c r="H5" s="38">
        <f t="shared" ref="H5:I14" si="3">E5/B5</f>
        <v>0.78518518518518521</v>
      </c>
      <c r="I5" s="38"/>
      <c r="J5" s="38">
        <f t="shared" si="0"/>
        <v>0.78518518518518521</v>
      </c>
      <c r="K5" s="36">
        <v>110</v>
      </c>
      <c r="L5" s="36"/>
      <c r="M5" s="37">
        <f t="shared" ref="M5:M14" si="4">SUM(K5:L5)</f>
        <v>110</v>
      </c>
      <c r="N5" s="36">
        <v>76</v>
      </c>
      <c r="O5" s="36"/>
      <c r="P5" s="37">
        <v>76</v>
      </c>
      <c r="Q5" s="38">
        <f t="shared" ref="Q5:Q15" si="5">N5/K5</f>
        <v>0.69090909090909092</v>
      </c>
      <c r="R5" s="38"/>
      <c r="S5" s="38">
        <f t="shared" si="1"/>
        <v>0.69090909090909092</v>
      </c>
    </row>
    <row r="6" spans="1:19">
      <c r="A6" s="35" t="s">
        <v>55</v>
      </c>
      <c r="B6" s="36">
        <v>508</v>
      </c>
      <c r="C6" s="36">
        <v>0</v>
      </c>
      <c r="D6" s="37">
        <f t="shared" si="2"/>
        <v>508</v>
      </c>
      <c r="E6" s="36">
        <v>454</v>
      </c>
      <c r="F6" s="36">
        <v>0</v>
      </c>
      <c r="G6" s="37">
        <v>454</v>
      </c>
      <c r="H6" s="38">
        <f t="shared" si="3"/>
        <v>0.89370078740157477</v>
      </c>
      <c r="I6" s="38"/>
      <c r="J6" s="38">
        <f t="shared" si="0"/>
        <v>0.89370078740157477</v>
      </c>
      <c r="K6" s="36">
        <v>477</v>
      </c>
      <c r="L6" s="36">
        <v>0</v>
      </c>
      <c r="M6" s="37">
        <f t="shared" si="4"/>
        <v>477</v>
      </c>
      <c r="N6" s="36">
        <v>303</v>
      </c>
      <c r="O6" s="36">
        <v>0</v>
      </c>
      <c r="P6" s="37">
        <v>303</v>
      </c>
      <c r="Q6" s="38">
        <f t="shared" si="5"/>
        <v>0.63522012578616349</v>
      </c>
      <c r="R6" s="38"/>
      <c r="S6" s="38">
        <f t="shared" si="1"/>
        <v>0.63522012578616349</v>
      </c>
    </row>
    <row r="7" spans="1:19">
      <c r="A7" s="35" t="s">
        <v>56</v>
      </c>
      <c r="B7" s="36">
        <v>69</v>
      </c>
      <c r="C7" s="36">
        <v>4</v>
      </c>
      <c r="D7" s="37">
        <f t="shared" si="2"/>
        <v>73</v>
      </c>
      <c r="E7" s="36">
        <v>49</v>
      </c>
      <c r="F7" s="36">
        <v>0</v>
      </c>
      <c r="G7" s="37">
        <v>49</v>
      </c>
      <c r="H7" s="38">
        <f t="shared" si="3"/>
        <v>0.71014492753623193</v>
      </c>
      <c r="I7" s="38"/>
      <c r="J7" s="38">
        <f t="shared" si="0"/>
        <v>0.67123287671232879</v>
      </c>
      <c r="K7" s="36">
        <v>84</v>
      </c>
      <c r="L7" s="36">
        <v>7</v>
      </c>
      <c r="M7" s="37">
        <f t="shared" si="4"/>
        <v>91</v>
      </c>
      <c r="N7" s="36">
        <v>41</v>
      </c>
      <c r="O7" s="36">
        <v>3</v>
      </c>
      <c r="P7" s="37">
        <v>44</v>
      </c>
      <c r="Q7" s="38">
        <f t="shared" si="5"/>
        <v>0.48809523809523808</v>
      </c>
      <c r="R7" s="38"/>
      <c r="S7" s="38">
        <f t="shared" si="1"/>
        <v>0.48351648351648352</v>
      </c>
    </row>
    <row r="8" spans="1:19">
      <c r="A8" s="35" t="s">
        <v>57</v>
      </c>
      <c r="B8" s="36">
        <v>218</v>
      </c>
      <c r="C8" s="36">
        <v>39</v>
      </c>
      <c r="D8" s="37">
        <f t="shared" si="2"/>
        <v>257</v>
      </c>
      <c r="E8" s="36">
        <v>156</v>
      </c>
      <c r="F8" s="36">
        <v>8</v>
      </c>
      <c r="G8" s="37">
        <v>164</v>
      </c>
      <c r="H8" s="38">
        <f t="shared" si="3"/>
        <v>0.7155963302752294</v>
      </c>
      <c r="I8" s="38">
        <f t="shared" si="3"/>
        <v>0.20512820512820512</v>
      </c>
      <c r="J8" s="38">
        <f t="shared" si="0"/>
        <v>0.63813229571984431</v>
      </c>
      <c r="K8" s="36">
        <v>156</v>
      </c>
      <c r="L8" s="36">
        <v>51</v>
      </c>
      <c r="M8" s="37">
        <f t="shared" si="4"/>
        <v>207</v>
      </c>
      <c r="N8" s="36">
        <v>103</v>
      </c>
      <c r="O8" s="36">
        <v>33</v>
      </c>
      <c r="P8" s="37">
        <v>136</v>
      </c>
      <c r="Q8" s="38">
        <f t="shared" si="5"/>
        <v>0.66025641025641024</v>
      </c>
      <c r="R8" s="38">
        <f t="shared" ref="R8:R14" si="6">O8/L8</f>
        <v>0.6470588235294118</v>
      </c>
      <c r="S8" s="38">
        <f t="shared" si="1"/>
        <v>0.65700483091787443</v>
      </c>
    </row>
    <row r="9" spans="1:19">
      <c r="A9" s="35" t="s">
        <v>58</v>
      </c>
      <c r="B9" s="36">
        <v>344</v>
      </c>
      <c r="C9" s="36">
        <v>42</v>
      </c>
      <c r="D9" s="37">
        <f t="shared" si="2"/>
        <v>386</v>
      </c>
      <c r="E9" s="36">
        <v>223</v>
      </c>
      <c r="F9" s="36">
        <v>6</v>
      </c>
      <c r="G9" s="37">
        <f>SUM(E9:F9)</f>
        <v>229</v>
      </c>
      <c r="H9" s="38">
        <f t="shared" si="3"/>
        <v>0.64825581395348841</v>
      </c>
      <c r="I9" s="38">
        <f t="shared" si="3"/>
        <v>0.14285714285714285</v>
      </c>
      <c r="J9" s="38">
        <f t="shared" si="0"/>
        <v>0.59326424870466321</v>
      </c>
      <c r="K9" s="36">
        <v>198</v>
      </c>
      <c r="L9" s="36">
        <v>14</v>
      </c>
      <c r="M9" s="37">
        <f t="shared" si="4"/>
        <v>212</v>
      </c>
      <c r="N9" s="36">
        <v>101</v>
      </c>
      <c r="O9" s="36">
        <v>5</v>
      </c>
      <c r="P9" s="37">
        <f>SUM(N9:O9)</f>
        <v>106</v>
      </c>
      <c r="Q9" s="38">
        <f t="shared" si="5"/>
        <v>0.51010101010101006</v>
      </c>
      <c r="R9" s="38">
        <f t="shared" si="6"/>
        <v>0.35714285714285715</v>
      </c>
      <c r="S9" s="38">
        <f t="shared" si="1"/>
        <v>0.5</v>
      </c>
    </row>
    <row r="10" spans="1:19">
      <c r="A10" s="35" t="s">
        <v>59</v>
      </c>
      <c r="B10" s="36">
        <v>0</v>
      </c>
      <c r="C10" s="36">
        <v>117</v>
      </c>
      <c r="D10" s="37">
        <f t="shared" si="2"/>
        <v>117</v>
      </c>
      <c r="E10" s="36">
        <v>0</v>
      </c>
      <c r="F10" s="36">
        <v>110</v>
      </c>
      <c r="G10" s="37">
        <v>110</v>
      </c>
      <c r="H10" s="38"/>
      <c r="I10" s="38">
        <f t="shared" si="3"/>
        <v>0.94017094017094016</v>
      </c>
      <c r="J10" s="38">
        <f t="shared" si="0"/>
        <v>0.94017094017094016</v>
      </c>
      <c r="K10" s="36">
        <v>0</v>
      </c>
      <c r="L10" s="36">
        <v>112</v>
      </c>
      <c r="M10" s="37">
        <f t="shared" si="4"/>
        <v>112</v>
      </c>
      <c r="N10" s="36">
        <v>0</v>
      </c>
      <c r="O10" s="36">
        <v>112</v>
      </c>
      <c r="P10" s="37">
        <v>112</v>
      </c>
      <c r="Q10" s="38"/>
      <c r="R10" s="38">
        <f>O10/L10</f>
        <v>1</v>
      </c>
      <c r="S10" s="38">
        <f>P10/M10</f>
        <v>1</v>
      </c>
    </row>
    <row r="11" spans="1:19">
      <c r="A11" s="35" t="s">
        <v>60</v>
      </c>
      <c r="B11" s="36">
        <v>363</v>
      </c>
      <c r="C11" s="36">
        <v>386</v>
      </c>
      <c r="D11" s="37">
        <f t="shared" si="2"/>
        <v>749</v>
      </c>
      <c r="E11" s="36">
        <v>172</v>
      </c>
      <c r="F11" s="36">
        <v>47</v>
      </c>
      <c r="G11" s="37">
        <f>SUM(E11:F11)</f>
        <v>219</v>
      </c>
      <c r="H11" s="38">
        <f t="shared" si="3"/>
        <v>0.47382920110192839</v>
      </c>
      <c r="I11" s="38">
        <f t="shared" si="3"/>
        <v>0.12176165803108809</v>
      </c>
      <c r="J11" s="38">
        <f t="shared" si="0"/>
        <v>0.2923898531375167</v>
      </c>
      <c r="K11" s="36">
        <v>462</v>
      </c>
      <c r="L11" s="36">
        <v>319</v>
      </c>
      <c r="M11" s="37">
        <f t="shared" si="4"/>
        <v>781</v>
      </c>
      <c r="N11" s="36">
        <v>196</v>
      </c>
      <c r="O11" s="36">
        <v>167</v>
      </c>
      <c r="P11" s="37">
        <f>SUM(N11:O11)</f>
        <v>363</v>
      </c>
      <c r="Q11" s="38">
        <f t="shared" si="5"/>
        <v>0.42424242424242425</v>
      </c>
      <c r="R11" s="38">
        <f t="shared" si="6"/>
        <v>0.52351097178683381</v>
      </c>
      <c r="S11" s="38">
        <f t="shared" si="1"/>
        <v>0.46478873239436619</v>
      </c>
    </row>
    <row r="12" spans="1:19">
      <c r="A12" s="35" t="s">
        <v>61</v>
      </c>
      <c r="B12" s="36">
        <v>266</v>
      </c>
      <c r="C12" s="36">
        <v>50</v>
      </c>
      <c r="D12" s="37">
        <f t="shared" si="2"/>
        <v>316</v>
      </c>
      <c r="E12" s="36">
        <v>232</v>
      </c>
      <c r="F12" s="36">
        <v>0</v>
      </c>
      <c r="G12" s="37">
        <v>232</v>
      </c>
      <c r="H12" s="38">
        <f t="shared" si="3"/>
        <v>0.8721804511278195</v>
      </c>
      <c r="I12" s="38">
        <f t="shared" si="3"/>
        <v>0</v>
      </c>
      <c r="J12" s="38">
        <f t="shared" si="0"/>
        <v>0.73417721518987344</v>
      </c>
      <c r="K12" s="36">
        <v>217</v>
      </c>
      <c r="L12" s="36">
        <v>57</v>
      </c>
      <c r="M12" s="37">
        <f t="shared" si="4"/>
        <v>274</v>
      </c>
      <c r="N12" s="36">
        <v>152</v>
      </c>
      <c r="O12" s="36">
        <v>51</v>
      </c>
      <c r="P12" s="37">
        <f>SUM(N12:O12)</f>
        <v>203</v>
      </c>
      <c r="Q12" s="38">
        <f t="shared" si="5"/>
        <v>0.70046082949308752</v>
      </c>
      <c r="R12" s="38">
        <f t="shared" si="6"/>
        <v>0.89473684210526316</v>
      </c>
      <c r="S12" s="38">
        <f t="shared" si="1"/>
        <v>0.74087591240875916</v>
      </c>
    </row>
    <row r="13" spans="1:19">
      <c r="A13" s="35" t="s">
        <v>62</v>
      </c>
      <c r="B13" s="36">
        <v>116</v>
      </c>
      <c r="C13" s="36">
        <v>47</v>
      </c>
      <c r="D13" s="37">
        <f t="shared" si="2"/>
        <v>163</v>
      </c>
      <c r="E13" s="36">
        <v>21</v>
      </c>
      <c r="F13" s="36">
        <v>9</v>
      </c>
      <c r="G13" s="37">
        <v>30</v>
      </c>
      <c r="H13" s="38">
        <f t="shared" si="3"/>
        <v>0.18103448275862069</v>
      </c>
      <c r="I13" s="38">
        <f t="shared" si="3"/>
        <v>0.19148936170212766</v>
      </c>
      <c r="J13" s="38">
        <f t="shared" si="0"/>
        <v>0.18404907975460122</v>
      </c>
      <c r="K13" s="36">
        <v>138</v>
      </c>
      <c r="L13" s="36">
        <v>70</v>
      </c>
      <c r="M13" s="37">
        <f t="shared" si="4"/>
        <v>208</v>
      </c>
      <c r="N13" s="36">
        <v>75</v>
      </c>
      <c r="O13" s="36">
        <v>32</v>
      </c>
      <c r="P13" s="37">
        <f>SUM(N13:O13)</f>
        <v>107</v>
      </c>
      <c r="Q13" s="38">
        <f>N13/K13</f>
        <v>0.54347826086956519</v>
      </c>
      <c r="R13" s="38">
        <f t="shared" si="6"/>
        <v>0.45714285714285713</v>
      </c>
      <c r="S13" s="38">
        <f t="shared" si="1"/>
        <v>0.51442307692307687</v>
      </c>
    </row>
    <row r="14" spans="1:19">
      <c r="A14" s="35" t="s">
        <v>63</v>
      </c>
      <c r="B14" s="36">
        <v>337</v>
      </c>
      <c r="C14" s="36">
        <v>119</v>
      </c>
      <c r="D14" s="37">
        <f t="shared" si="2"/>
        <v>456</v>
      </c>
      <c r="E14" s="36">
        <v>191</v>
      </c>
      <c r="F14" s="36">
        <v>42</v>
      </c>
      <c r="G14" s="37">
        <f>SUM(E14:F14)</f>
        <v>233</v>
      </c>
      <c r="H14" s="38">
        <f t="shared" si="3"/>
        <v>0.56676557863501487</v>
      </c>
      <c r="I14" s="38">
        <f t="shared" si="3"/>
        <v>0.35294117647058826</v>
      </c>
      <c r="J14" s="38">
        <f t="shared" si="0"/>
        <v>0.51096491228070173</v>
      </c>
      <c r="K14" s="36">
        <v>222</v>
      </c>
      <c r="L14" s="36">
        <v>75</v>
      </c>
      <c r="M14" s="37">
        <f t="shared" si="4"/>
        <v>297</v>
      </c>
      <c r="N14" s="36">
        <v>139</v>
      </c>
      <c r="O14" s="36">
        <v>49</v>
      </c>
      <c r="P14" s="37">
        <f>SUM(N14:O14)</f>
        <v>188</v>
      </c>
      <c r="Q14" s="38">
        <f t="shared" si="5"/>
        <v>0.62612612612612617</v>
      </c>
      <c r="R14" s="38">
        <f t="shared" si="6"/>
        <v>0.65333333333333332</v>
      </c>
      <c r="S14" s="38">
        <f t="shared" si="1"/>
        <v>0.632996632996633</v>
      </c>
    </row>
    <row r="15" spans="1:19">
      <c r="A15" s="39" t="s">
        <v>64</v>
      </c>
      <c r="B15" s="40">
        <f>SUM(B3:B14)</f>
        <v>2430</v>
      </c>
      <c r="C15" s="40">
        <f t="shared" ref="C15:G15" si="7">SUM(C3:C14)</f>
        <v>804</v>
      </c>
      <c r="D15" s="40">
        <f t="shared" si="7"/>
        <v>3234</v>
      </c>
      <c r="E15" s="40">
        <f t="shared" si="7"/>
        <v>1631</v>
      </c>
      <c r="F15" s="40">
        <f t="shared" si="7"/>
        <v>222</v>
      </c>
      <c r="G15" s="40">
        <f t="shared" si="7"/>
        <v>1853</v>
      </c>
      <c r="H15" s="41">
        <f>E15/B15</f>
        <v>0.67119341563786006</v>
      </c>
      <c r="I15" s="41">
        <f>F15/C15</f>
        <v>0.27611940298507465</v>
      </c>
      <c r="J15" s="41">
        <f>G15/D15</f>
        <v>0.57297464440321588</v>
      </c>
      <c r="K15" s="40">
        <f t="shared" ref="K15:P15" si="8">SUM(K3:K14)</f>
        <v>2116</v>
      </c>
      <c r="L15" s="40">
        <f t="shared" si="8"/>
        <v>705</v>
      </c>
      <c r="M15" s="40">
        <f t="shared" si="8"/>
        <v>2821</v>
      </c>
      <c r="N15" s="40">
        <f t="shared" si="8"/>
        <v>1217</v>
      </c>
      <c r="O15" s="40">
        <f t="shared" si="8"/>
        <v>452</v>
      </c>
      <c r="P15" s="40">
        <f t="shared" si="8"/>
        <v>1669</v>
      </c>
      <c r="Q15" s="41">
        <f t="shared" si="5"/>
        <v>0.57514177693761814</v>
      </c>
      <c r="R15" s="41">
        <f>O15/L15</f>
        <v>0.64113475177304968</v>
      </c>
      <c r="S15" s="41">
        <f t="shared" si="1"/>
        <v>0.59163417227933357</v>
      </c>
    </row>
  </sheetData>
  <mergeCells count="6"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9 - Teacher Education</vt:lpstr>
      <vt:lpstr>FY 10</vt:lpstr>
      <vt:lpstr>'Table 9 - Teacher Education'!Print_Area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2008-03-03T17:52:19Z</cp:lastPrinted>
  <dcterms:created xsi:type="dcterms:W3CDTF">2003-06-16T19:18:33Z</dcterms:created>
  <dcterms:modified xsi:type="dcterms:W3CDTF">2011-09-19T14:09:19Z</dcterms:modified>
</cp:coreProperties>
</file>